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\2024\Rendeletek\5_2024 mellékletei\"/>
    </mc:Choice>
  </mc:AlternateContent>
  <xr:revisionPtr revIDLastSave="0" documentId="8_{4BB212D7-CB35-4D0B-9309-EBF8B237005A}" xr6:coauthVersionLast="47" xr6:coauthVersionMax="47" xr10:uidLastSave="{00000000-0000-0000-0000-000000000000}"/>
  <bookViews>
    <workbookView xWindow="-120" yWindow="-120" windowWidth="29040" windowHeight="15840" xr2:uid="{A76DBA54-42FE-4C3E-9BC3-4570EF6BBAAF}"/>
  </bookViews>
  <sheets>
    <sheet name="Munka1" sheetId="1" r:id="rId1"/>
    <sheet name="Munka2" sheetId="2" r:id="rId2"/>
    <sheet name="Munka3" sheetId="3" r:id="rId3"/>
  </sheets>
  <definedNames>
    <definedName name="_xlnm.Print_Titles" localSheetId="0">Munka1!$A:$B,Munka1!$1:$7</definedName>
    <definedName name="_xlnm.Print_Area" localSheetId="0">Munka1!$A$1:$AO$100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1" i="1" l="1"/>
  <c r="E100" i="1"/>
  <c r="U100" i="1"/>
  <c r="J71" i="1"/>
  <c r="G71" i="1"/>
  <c r="Q41" i="1" l="1"/>
  <c r="T41" i="1"/>
  <c r="W41" i="1"/>
  <c r="Z41" i="1"/>
  <c r="AC41" i="1"/>
  <c r="AF41" i="1"/>
  <c r="AI41" i="1"/>
  <c r="AL41" i="1"/>
  <c r="AO41" i="1"/>
  <c r="N41" i="1"/>
  <c r="K41" i="1"/>
  <c r="H41" i="1"/>
  <c r="C41" i="1"/>
  <c r="D41" i="1"/>
  <c r="W72" i="1"/>
  <c r="Z72" i="1"/>
  <c r="AC72" i="1"/>
  <c r="AF72" i="1"/>
  <c r="AI72" i="1"/>
  <c r="AL72" i="1"/>
  <c r="AO72" i="1"/>
  <c r="Q72" i="1"/>
  <c r="T72" i="1"/>
  <c r="N72" i="1"/>
  <c r="C72" i="1"/>
  <c r="D72" i="1"/>
  <c r="E41" i="1" l="1"/>
  <c r="E72" i="1"/>
  <c r="C95" i="1" l="1"/>
  <c r="D95" i="1"/>
  <c r="D94" i="1"/>
  <c r="C94" i="1"/>
  <c r="D71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C68" i="1"/>
  <c r="C99" i="1" s="1"/>
  <c r="D68" i="1"/>
  <c r="C67" i="1"/>
  <c r="D67" i="1"/>
  <c r="D98" i="1" s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AO95" i="1"/>
  <c r="AO94" i="1"/>
  <c r="AO73" i="1"/>
  <c r="AO74" i="1"/>
  <c r="AO75" i="1"/>
  <c r="AO76" i="1"/>
  <c r="AO77" i="1"/>
  <c r="AO78" i="1"/>
  <c r="AO79" i="1"/>
  <c r="AO80" i="1"/>
  <c r="AO81" i="1"/>
  <c r="AO82" i="1"/>
  <c r="AO83" i="1"/>
  <c r="AO84" i="1"/>
  <c r="AO85" i="1"/>
  <c r="AO86" i="1"/>
  <c r="AO87" i="1"/>
  <c r="AO88" i="1"/>
  <c r="AO89" i="1"/>
  <c r="AO90" i="1"/>
  <c r="AO91" i="1"/>
  <c r="AO92" i="1"/>
  <c r="AO71" i="1"/>
  <c r="AO68" i="1"/>
  <c r="AO67" i="1"/>
  <c r="AO98" i="1" s="1"/>
  <c r="AO10" i="1"/>
  <c r="AO11" i="1"/>
  <c r="AO12" i="1"/>
  <c r="AO13" i="1"/>
  <c r="AO14" i="1"/>
  <c r="AO15" i="1"/>
  <c r="AO16" i="1"/>
  <c r="AO17" i="1"/>
  <c r="AO18" i="1"/>
  <c r="AO19" i="1"/>
  <c r="AO20" i="1"/>
  <c r="AO21" i="1"/>
  <c r="AO22" i="1"/>
  <c r="AO23" i="1"/>
  <c r="AO24" i="1"/>
  <c r="AO25" i="1"/>
  <c r="AO26" i="1"/>
  <c r="AO27" i="1"/>
  <c r="AO28" i="1"/>
  <c r="AO29" i="1"/>
  <c r="AO30" i="1"/>
  <c r="AO31" i="1"/>
  <c r="AO32" i="1"/>
  <c r="AO33" i="1"/>
  <c r="AO34" i="1"/>
  <c r="AO35" i="1"/>
  <c r="AO36" i="1"/>
  <c r="AO37" i="1"/>
  <c r="AO38" i="1"/>
  <c r="AO39" i="1"/>
  <c r="AO40" i="1"/>
  <c r="AO42" i="1"/>
  <c r="AO43" i="1"/>
  <c r="AO44" i="1"/>
  <c r="AO45" i="1"/>
  <c r="AO46" i="1"/>
  <c r="AO47" i="1"/>
  <c r="AO48" i="1"/>
  <c r="AO49" i="1"/>
  <c r="AO50" i="1"/>
  <c r="AO51" i="1"/>
  <c r="AO52" i="1"/>
  <c r="AO53" i="1"/>
  <c r="AO54" i="1"/>
  <c r="AO55" i="1"/>
  <c r="AO56" i="1"/>
  <c r="AO57" i="1"/>
  <c r="AO58" i="1"/>
  <c r="AO59" i="1"/>
  <c r="AO60" i="1"/>
  <c r="AO61" i="1"/>
  <c r="AO62" i="1"/>
  <c r="AO63" i="1"/>
  <c r="AO64" i="1"/>
  <c r="AO65" i="1"/>
  <c r="AO9" i="1"/>
  <c r="AL95" i="1"/>
  <c r="AL94" i="1"/>
  <c r="AL73" i="1"/>
  <c r="AL74" i="1"/>
  <c r="AL75" i="1"/>
  <c r="AL76" i="1"/>
  <c r="AL77" i="1"/>
  <c r="AL78" i="1"/>
  <c r="AL79" i="1"/>
  <c r="AL80" i="1"/>
  <c r="AL81" i="1"/>
  <c r="AL82" i="1"/>
  <c r="AL83" i="1"/>
  <c r="AL84" i="1"/>
  <c r="AL85" i="1"/>
  <c r="AL86" i="1"/>
  <c r="AL87" i="1"/>
  <c r="AL88" i="1"/>
  <c r="AL89" i="1"/>
  <c r="AL90" i="1"/>
  <c r="AL91" i="1"/>
  <c r="AL92" i="1"/>
  <c r="AL71" i="1"/>
  <c r="AL68" i="1"/>
  <c r="AL99" i="1" s="1"/>
  <c r="AL67" i="1"/>
  <c r="AL10" i="1"/>
  <c r="AL11" i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L33" i="1"/>
  <c r="AL34" i="1"/>
  <c r="AL35" i="1"/>
  <c r="AL36" i="1"/>
  <c r="AL37" i="1"/>
  <c r="AL38" i="1"/>
  <c r="AL39" i="1"/>
  <c r="AL40" i="1"/>
  <c r="AL42" i="1"/>
  <c r="AL43" i="1"/>
  <c r="AL44" i="1"/>
  <c r="AL45" i="1"/>
  <c r="AL46" i="1"/>
  <c r="AL47" i="1"/>
  <c r="AL48" i="1"/>
  <c r="AL49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9" i="1"/>
  <c r="AI95" i="1"/>
  <c r="AI94" i="1"/>
  <c r="AI98" i="1" s="1"/>
  <c r="AI73" i="1"/>
  <c r="AI74" i="1"/>
  <c r="AI75" i="1"/>
  <c r="AI76" i="1"/>
  <c r="AI77" i="1"/>
  <c r="AI78" i="1"/>
  <c r="AI79" i="1"/>
  <c r="AI80" i="1"/>
  <c r="AI81" i="1"/>
  <c r="AI82" i="1"/>
  <c r="AI83" i="1"/>
  <c r="AI84" i="1"/>
  <c r="AI85" i="1"/>
  <c r="AI86" i="1"/>
  <c r="AI87" i="1"/>
  <c r="AI88" i="1"/>
  <c r="AI89" i="1"/>
  <c r="AI90" i="1"/>
  <c r="AI91" i="1"/>
  <c r="AI92" i="1"/>
  <c r="AI71" i="1"/>
  <c r="AI68" i="1"/>
  <c r="AI67" i="1"/>
  <c r="AI10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2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56" i="1"/>
  <c r="AI57" i="1"/>
  <c r="AI58" i="1"/>
  <c r="AI59" i="1"/>
  <c r="AI60" i="1"/>
  <c r="AI61" i="1"/>
  <c r="AI62" i="1"/>
  <c r="AI63" i="1"/>
  <c r="AI64" i="1"/>
  <c r="AI65" i="1"/>
  <c r="AI9" i="1"/>
  <c r="AF95" i="1"/>
  <c r="AF94" i="1"/>
  <c r="AF98" i="1" s="1"/>
  <c r="AF73" i="1"/>
  <c r="AF74" i="1"/>
  <c r="AF75" i="1"/>
  <c r="AF76" i="1"/>
  <c r="AF77" i="1"/>
  <c r="AF78" i="1"/>
  <c r="AF79" i="1"/>
  <c r="AF80" i="1"/>
  <c r="AF81" i="1"/>
  <c r="AF82" i="1"/>
  <c r="AF83" i="1"/>
  <c r="AF84" i="1"/>
  <c r="AF85" i="1"/>
  <c r="AF86" i="1"/>
  <c r="AF87" i="1"/>
  <c r="AF88" i="1"/>
  <c r="AF89" i="1"/>
  <c r="AF90" i="1"/>
  <c r="AF91" i="1"/>
  <c r="AF92" i="1"/>
  <c r="AF71" i="1"/>
  <c r="AF68" i="1"/>
  <c r="AF67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2" i="1"/>
  <c r="AF43" i="1"/>
  <c r="AF44" i="1"/>
  <c r="AF45" i="1"/>
  <c r="AF46" i="1"/>
  <c r="AF47" i="1"/>
  <c r="AF48" i="1"/>
  <c r="AF49" i="1"/>
  <c r="AF50" i="1"/>
  <c r="AF51" i="1"/>
  <c r="AF52" i="1"/>
  <c r="AF53" i="1"/>
  <c r="AF54" i="1"/>
  <c r="AF55" i="1"/>
  <c r="AF56" i="1"/>
  <c r="AF57" i="1"/>
  <c r="AF58" i="1"/>
  <c r="AF59" i="1"/>
  <c r="AF60" i="1"/>
  <c r="AF61" i="1"/>
  <c r="AF62" i="1"/>
  <c r="AF63" i="1"/>
  <c r="AF64" i="1"/>
  <c r="AF65" i="1"/>
  <c r="AF9" i="1"/>
  <c r="AC95" i="1"/>
  <c r="AC94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71" i="1"/>
  <c r="AC68" i="1"/>
  <c r="AC67" i="1"/>
  <c r="AC98" i="1" s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9" i="1"/>
  <c r="Z95" i="1"/>
  <c r="Z94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71" i="1"/>
  <c r="Z68" i="1"/>
  <c r="Z67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9" i="1"/>
  <c r="W95" i="1"/>
  <c r="W94" i="1"/>
  <c r="W98" i="1" s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71" i="1"/>
  <c r="W68" i="1"/>
  <c r="W67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9" i="1"/>
  <c r="T95" i="1"/>
  <c r="T94" i="1"/>
  <c r="T98" i="1" s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71" i="1"/>
  <c r="T68" i="1"/>
  <c r="T67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9" i="1"/>
  <c r="Q95" i="1"/>
  <c r="Q94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71" i="1"/>
  <c r="Q68" i="1"/>
  <c r="Q67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9" i="1"/>
  <c r="N95" i="1"/>
  <c r="N94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71" i="1"/>
  <c r="N68" i="1"/>
  <c r="N67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2" i="1"/>
  <c r="N43" i="1"/>
  <c r="N44" i="1"/>
  <c r="N45" i="1"/>
  <c r="N46" i="1"/>
  <c r="N47" i="1"/>
  <c r="N48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9" i="1"/>
  <c r="K95" i="1"/>
  <c r="K94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71" i="1"/>
  <c r="K68" i="1"/>
  <c r="K67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9" i="1"/>
  <c r="H95" i="1"/>
  <c r="H94" i="1"/>
  <c r="H98" i="1" s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71" i="1"/>
  <c r="H68" i="1"/>
  <c r="H67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9" i="1"/>
  <c r="F98" i="1"/>
  <c r="G98" i="1"/>
  <c r="I98" i="1"/>
  <c r="J98" i="1"/>
  <c r="L98" i="1"/>
  <c r="M98" i="1"/>
  <c r="O98" i="1"/>
  <c r="P98" i="1"/>
  <c r="R98" i="1"/>
  <c r="S98" i="1"/>
  <c r="U98" i="1"/>
  <c r="V98" i="1"/>
  <c r="X98" i="1"/>
  <c r="Y98" i="1"/>
  <c r="AA98" i="1"/>
  <c r="AB98" i="1"/>
  <c r="AD98" i="1"/>
  <c r="AE98" i="1"/>
  <c r="AG98" i="1"/>
  <c r="AH98" i="1"/>
  <c r="AJ98" i="1"/>
  <c r="AK98" i="1"/>
  <c r="AM98" i="1"/>
  <c r="AN98" i="1"/>
  <c r="F99" i="1"/>
  <c r="G99" i="1"/>
  <c r="I99" i="1"/>
  <c r="J99" i="1"/>
  <c r="L99" i="1"/>
  <c r="M99" i="1"/>
  <c r="O99" i="1"/>
  <c r="P99" i="1"/>
  <c r="R99" i="1"/>
  <c r="S99" i="1"/>
  <c r="U99" i="1"/>
  <c r="V99" i="1"/>
  <c r="X99" i="1"/>
  <c r="Y99" i="1"/>
  <c r="AA99" i="1"/>
  <c r="AB99" i="1"/>
  <c r="AD99" i="1"/>
  <c r="AE99" i="1"/>
  <c r="AG99" i="1"/>
  <c r="AH99" i="1"/>
  <c r="AJ99" i="1"/>
  <c r="AK99" i="1"/>
  <c r="AM99" i="1"/>
  <c r="AN99" i="1"/>
  <c r="I69" i="1"/>
  <c r="G93" i="1"/>
  <c r="I93" i="1"/>
  <c r="I96" i="1" s="1"/>
  <c r="J93" i="1"/>
  <c r="J96" i="1" s="1"/>
  <c r="L93" i="1"/>
  <c r="M93" i="1"/>
  <c r="M96" i="1" s="1"/>
  <c r="O93" i="1"/>
  <c r="O96" i="1" s="1"/>
  <c r="P93" i="1"/>
  <c r="P96" i="1" s="1"/>
  <c r="R93" i="1"/>
  <c r="R96" i="1" s="1"/>
  <c r="S93" i="1"/>
  <c r="S96" i="1" s="1"/>
  <c r="U93" i="1"/>
  <c r="U96" i="1" s="1"/>
  <c r="V93" i="1"/>
  <c r="V96" i="1" s="1"/>
  <c r="X93" i="1"/>
  <c r="X96" i="1" s="1"/>
  <c r="Y93" i="1"/>
  <c r="Y96" i="1" s="1"/>
  <c r="AA93" i="1"/>
  <c r="AA96" i="1" s="1"/>
  <c r="AB93" i="1"/>
  <c r="AB96" i="1" s="1"/>
  <c r="AD93" i="1"/>
  <c r="AD96" i="1" s="1"/>
  <c r="AE93" i="1"/>
  <c r="AE96" i="1" s="1"/>
  <c r="AG93" i="1"/>
  <c r="AG96" i="1" s="1"/>
  <c r="AH93" i="1"/>
  <c r="AH96" i="1" s="1"/>
  <c r="AJ93" i="1"/>
  <c r="AK93" i="1"/>
  <c r="AK96" i="1" s="1"/>
  <c r="AM93" i="1"/>
  <c r="AM96" i="1" s="1"/>
  <c r="AN93" i="1"/>
  <c r="AN96" i="1" s="1"/>
  <c r="G66" i="1"/>
  <c r="G69" i="1" s="1"/>
  <c r="I66" i="1"/>
  <c r="J66" i="1"/>
  <c r="M66" i="1"/>
  <c r="M69" i="1" s="1"/>
  <c r="O66" i="1"/>
  <c r="P66" i="1"/>
  <c r="R66" i="1"/>
  <c r="S66" i="1"/>
  <c r="S69" i="1" s="1"/>
  <c r="U66" i="1"/>
  <c r="V66" i="1"/>
  <c r="V69" i="1" s="1"/>
  <c r="X66" i="1"/>
  <c r="Y66" i="1"/>
  <c r="Y69" i="1" s="1"/>
  <c r="AA66" i="1"/>
  <c r="AB66" i="1"/>
  <c r="AD66" i="1"/>
  <c r="AE66" i="1"/>
  <c r="AG66" i="1"/>
  <c r="AH66" i="1"/>
  <c r="AJ66" i="1"/>
  <c r="AJ69" i="1" s="1"/>
  <c r="AK66" i="1"/>
  <c r="AK97" i="1" s="1"/>
  <c r="AK100" i="1" s="1"/>
  <c r="AM66" i="1"/>
  <c r="AN66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71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2" i="1"/>
  <c r="C43" i="1"/>
  <c r="C44" i="1"/>
  <c r="C45" i="1"/>
  <c r="C46" i="1"/>
  <c r="C47" i="1"/>
  <c r="C48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9" i="1"/>
  <c r="L49" i="1"/>
  <c r="L66" i="1" s="1"/>
  <c r="L69" i="1" s="1"/>
  <c r="F66" i="1"/>
  <c r="F93" i="1"/>
  <c r="I97" i="1" l="1"/>
  <c r="U97" i="1"/>
  <c r="O97" i="1"/>
  <c r="O100" i="1" s="1"/>
  <c r="AJ97" i="1"/>
  <c r="AJ100" i="1" s="1"/>
  <c r="E64" i="1"/>
  <c r="AE97" i="1"/>
  <c r="AE100" i="1" s="1"/>
  <c r="AI66" i="1"/>
  <c r="S97" i="1"/>
  <c r="S100" i="1" s="1"/>
  <c r="O69" i="1"/>
  <c r="E59" i="1"/>
  <c r="E51" i="1"/>
  <c r="E43" i="1"/>
  <c r="E34" i="1"/>
  <c r="E26" i="1"/>
  <c r="E18" i="1"/>
  <c r="E92" i="1"/>
  <c r="E88" i="1"/>
  <c r="E80" i="1"/>
  <c r="E56" i="1"/>
  <c r="E52" i="1"/>
  <c r="E44" i="1"/>
  <c r="E39" i="1"/>
  <c r="E31" i="1"/>
  <c r="E23" i="1"/>
  <c r="E15" i="1"/>
  <c r="K93" i="1"/>
  <c r="K96" i="1" s="1"/>
  <c r="E85" i="1"/>
  <c r="E77" i="1"/>
  <c r="N49" i="1"/>
  <c r="E49" i="1" s="1"/>
  <c r="E91" i="1"/>
  <c r="E83" i="1"/>
  <c r="E79" i="1"/>
  <c r="Z93" i="1"/>
  <c r="Z96" i="1" s="1"/>
  <c r="AO99" i="1"/>
  <c r="X97" i="1"/>
  <c r="X100" i="1" s="1"/>
  <c r="U69" i="1"/>
  <c r="AJ96" i="1"/>
  <c r="E58" i="1"/>
  <c r="E54" i="1"/>
  <c r="E50" i="1"/>
  <c r="E46" i="1"/>
  <c r="E42" i="1"/>
  <c r="E37" i="1"/>
  <c r="E33" i="1"/>
  <c r="E21" i="1"/>
  <c r="E17" i="1"/>
  <c r="E13" i="1"/>
  <c r="K98" i="1"/>
  <c r="T99" i="1"/>
  <c r="W99" i="1"/>
  <c r="Z98" i="1"/>
  <c r="AI99" i="1"/>
  <c r="AL98" i="1"/>
  <c r="D93" i="1"/>
  <c r="D96" i="1" s="1"/>
  <c r="E63" i="1"/>
  <c r="E55" i="1"/>
  <c r="E47" i="1"/>
  <c r="E38" i="1"/>
  <c r="E30" i="1"/>
  <c r="E22" i="1"/>
  <c r="E14" i="1"/>
  <c r="E84" i="1"/>
  <c r="E76" i="1"/>
  <c r="E60" i="1"/>
  <c r="E48" i="1"/>
  <c r="E35" i="1"/>
  <c r="E27" i="1"/>
  <c r="E19" i="1"/>
  <c r="E11" i="1"/>
  <c r="E89" i="1"/>
  <c r="E81" i="1"/>
  <c r="E73" i="1"/>
  <c r="E65" i="1"/>
  <c r="Q66" i="1"/>
  <c r="Q69" i="1" s="1"/>
  <c r="Q98" i="1"/>
  <c r="E87" i="1"/>
  <c r="E75" i="1"/>
  <c r="V97" i="1"/>
  <c r="V100" i="1" s="1"/>
  <c r="P97" i="1"/>
  <c r="P100" i="1" s="1"/>
  <c r="P69" i="1"/>
  <c r="E61" i="1"/>
  <c r="E57" i="1"/>
  <c r="E53" i="1"/>
  <c r="E45" i="1"/>
  <c r="E40" i="1"/>
  <c r="E32" i="1"/>
  <c r="E24" i="1"/>
  <c r="E20" i="1"/>
  <c r="E16" i="1"/>
  <c r="E12" i="1"/>
  <c r="E90" i="1"/>
  <c r="E86" i="1"/>
  <c r="E82" i="1"/>
  <c r="E78" i="1"/>
  <c r="E74" i="1"/>
  <c r="E36" i="1"/>
  <c r="E29" i="1"/>
  <c r="E28" i="1"/>
  <c r="E25" i="1"/>
  <c r="D66" i="1"/>
  <c r="D69" i="1" s="1"/>
  <c r="AM97" i="1"/>
  <c r="AM100" i="1" s="1"/>
  <c r="AG97" i="1"/>
  <c r="AG100" i="1" s="1"/>
  <c r="AN97" i="1"/>
  <c r="AN100" i="1" s="1"/>
  <c r="AN69" i="1"/>
  <c r="J69" i="1"/>
  <c r="J97" i="1"/>
  <c r="J100" i="1" s="1"/>
  <c r="AH97" i="1"/>
  <c r="AH100" i="1" s="1"/>
  <c r="AB97" i="1"/>
  <c r="AB100" i="1" s="1"/>
  <c r="G96" i="1"/>
  <c r="G97" i="1"/>
  <c r="G100" i="1" s="1"/>
  <c r="AD97" i="1"/>
  <c r="AD100" i="1" s="1"/>
  <c r="AD69" i="1"/>
  <c r="R69" i="1"/>
  <c r="R97" i="1"/>
  <c r="R100" i="1" s="1"/>
  <c r="C93" i="1"/>
  <c r="C96" i="1" s="1"/>
  <c r="F96" i="1"/>
  <c r="C66" i="1"/>
  <c r="L97" i="1"/>
  <c r="L100" i="1" s="1"/>
  <c r="L96" i="1"/>
  <c r="AF66" i="1"/>
  <c r="E9" i="1"/>
  <c r="AH69" i="1"/>
  <c r="AB69" i="1"/>
  <c r="F97" i="1"/>
  <c r="F100" i="1" s="1"/>
  <c r="Q99" i="1"/>
  <c r="T66" i="1"/>
  <c r="T69" i="1" s="1"/>
  <c r="AF93" i="1"/>
  <c r="AA97" i="1"/>
  <c r="AA100" i="1" s="1"/>
  <c r="AM69" i="1"/>
  <c r="AG69" i="1"/>
  <c r="AA69" i="1"/>
  <c r="F69" i="1"/>
  <c r="Y97" i="1"/>
  <c r="Y100" i="1" s="1"/>
  <c r="K66" i="1"/>
  <c r="K69" i="1" s="1"/>
  <c r="E95" i="1"/>
  <c r="E10" i="1"/>
  <c r="W93" i="1"/>
  <c r="E62" i="1"/>
  <c r="Z99" i="1"/>
  <c r="AO66" i="1"/>
  <c r="AO69" i="1" s="1"/>
  <c r="N93" i="1"/>
  <c r="N96" i="1" s="1"/>
  <c r="AK69" i="1"/>
  <c r="AE69" i="1"/>
  <c r="H66" i="1"/>
  <c r="H69" i="1" s="1"/>
  <c r="Q93" i="1"/>
  <c r="T93" i="1"/>
  <c r="T96" i="1" s="1"/>
  <c r="AC93" i="1"/>
  <c r="AC96" i="1" s="1"/>
  <c r="AI93" i="1"/>
  <c r="AI96" i="1" s="1"/>
  <c r="AL66" i="1"/>
  <c r="AL69" i="1" s="1"/>
  <c r="AL93" i="1"/>
  <c r="AL96" i="1" s="1"/>
  <c r="AO93" i="1"/>
  <c r="AO96" i="1" s="1"/>
  <c r="N66" i="1"/>
  <c r="N69" i="1" s="1"/>
  <c r="M97" i="1"/>
  <c r="M100" i="1" s="1"/>
  <c r="E71" i="1"/>
  <c r="H93" i="1"/>
  <c r="H96" i="1" s="1"/>
  <c r="AC66" i="1"/>
  <c r="X69" i="1"/>
  <c r="Z66" i="1"/>
  <c r="Z97" i="1" s="1"/>
  <c r="AF99" i="1"/>
  <c r="D99" i="1"/>
  <c r="N98" i="1"/>
  <c r="E94" i="1"/>
  <c r="E67" i="1"/>
  <c r="C98" i="1"/>
  <c r="I100" i="1"/>
  <c r="E68" i="1"/>
  <c r="H99" i="1"/>
  <c r="AI69" i="1"/>
  <c r="AF96" i="1"/>
  <c r="AC99" i="1"/>
  <c r="W96" i="1"/>
  <c r="W66" i="1"/>
  <c r="Q96" i="1"/>
  <c r="N99" i="1"/>
  <c r="K99" i="1"/>
  <c r="C49" i="1"/>
  <c r="AF69" i="1" l="1"/>
  <c r="AF97" i="1"/>
  <c r="AF100" i="1" s="1"/>
  <c r="E99" i="1"/>
  <c r="Q97" i="1"/>
  <c r="Q100" i="1" s="1"/>
  <c r="K97" i="1"/>
  <c r="K100" i="1" s="1"/>
  <c r="H97" i="1"/>
  <c r="H100" i="1" s="1"/>
  <c r="AO97" i="1"/>
  <c r="AO100" i="1" s="1"/>
  <c r="E93" i="1"/>
  <c r="E96" i="1" s="1"/>
  <c r="T97" i="1"/>
  <c r="T100" i="1" s="1"/>
  <c r="D97" i="1"/>
  <c r="D100" i="1" s="1"/>
  <c r="E66" i="1"/>
  <c r="N97" i="1"/>
  <c r="N100" i="1" s="1"/>
  <c r="AI97" i="1"/>
  <c r="AI100" i="1" s="1"/>
  <c r="W97" i="1"/>
  <c r="W100" i="1" s="1"/>
  <c r="C97" i="1"/>
  <c r="C100" i="1" s="1"/>
  <c r="W69" i="1"/>
  <c r="AC97" i="1"/>
  <c r="AC100" i="1" s="1"/>
  <c r="C101" i="1"/>
  <c r="AL97" i="1"/>
  <c r="AL100" i="1" s="1"/>
  <c r="Z100" i="1"/>
  <c r="AC69" i="1"/>
  <c r="C69" i="1"/>
  <c r="Z69" i="1"/>
  <c r="E98" i="1"/>
  <c r="E97" i="1" l="1"/>
  <c r="E69" i="1"/>
</calcChain>
</file>

<file path=xl/sharedStrings.xml><?xml version="1.0" encoding="utf-8"?>
<sst xmlns="http://schemas.openxmlformats.org/spreadsheetml/2006/main" count="217" uniqueCount="146">
  <si>
    <t>Személyi juttatás</t>
  </si>
  <si>
    <t>Dologi kiadás</t>
  </si>
  <si>
    <t>Kiadás összesen</t>
  </si>
  <si>
    <t>Megnevezés</t>
  </si>
  <si>
    <t>Beruházás</t>
  </si>
  <si>
    <t>Felújítás</t>
  </si>
  <si>
    <t>Tartalékok</t>
  </si>
  <si>
    <t>Zöldterület kezelés</t>
  </si>
  <si>
    <t>Kiemelt állami és önkormányzati rendezvények</t>
  </si>
  <si>
    <t>Közvilágítás</t>
  </si>
  <si>
    <t>Komárom Város összes kiadása</t>
  </si>
  <si>
    <t>Önkormányzatnál tervezett összes kiadás</t>
  </si>
  <si>
    <t>Munkaadókat terhelő járulékok és szoc hjár adó</t>
  </si>
  <si>
    <t>Kötelező feladatok</t>
  </si>
  <si>
    <t>Önként vállalt feladatok</t>
  </si>
  <si>
    <t>államháztartá-  son kívülre</t>
  </si>
  <si>
    <t>6. melléklet</t>
  </si>
  <si>
    <t>E Ft</t>
  </si>
  <si>
    <t>Felújítások 7. melléklet szerint</t>
  </si>
  <si>
    <t>Beruházások 8. melléklet szerint</t>
  </si>
  <si>
    <t>Működési célú pénzeszköz átadások 10. melléklet  szerint</t>
  </si>
  <si>
    <t>Általános és céltart.  11.melléklet szerint</t>
  </si>
  <si>
    <t>Intézményi étkeztetés, gondozás</t>
  </si>
  <si>
    <t>Köztemető- fenntartás és működtetés</t>
  </si>
  <si>
    <t>Az önkormányzati vagyonnal való gazdálkodással kapcsolatos feladatok</t>
  </si>
  <si>
    <t>Polgári honvédelem ágazati feladatai, a lakosság felkészítése</t>
  </si>
  <si>
    <t>Hosszabb időtartamú közfoglalkoztatás</t>
  </si>
  <si>
    <t>Közutak, hidak, alagutak üzemeltetése, fenntartása</t>
  </si>
  <si>
    <t>Víztermelés, kezelés ellátás</t>
  </si>
  <si>
    <t>Város és községgazdálkodási egyéb szolgáltatások</t>
  </si>
  <si>
    <t>Szabadidősport tevékenység támogatása</t>
  </si>
  <si>
    <t>Üdülői szálláshely szolgáltatás</t>
  </si>
  <si>
    <t>Művészeti tevékenységek</t>
  </si>
  <si>
    <t>Önkormányzatok és önkorm. hivatalok jogalkotó és általános igazgatási tev.</t>
  </si>
  <si>
    <t>Lakóingatlan szociális célú üzemeltetése</t>
  </si>
  <si>
    <t>Ellátottak pénzbeli juttatása</t>
  </si>
  <si>
    <t>Egyéb működési célú kiadások</t>
  </si>
  <si>
    <t>államháztartá-son belülre</t>
  </si>
  <si>
    <t>Egyéb felhalmozási célú kiadások</t>
  </si>
  <si>
    <t>államháztartá-son kívülre</t>
  </si>
  <si>
    <t>Finanszírozási kiadás</t>
  </si>
  <si>
    <t>Veszélyes hulladék begyűjtése, szállítása, átrakása</t>
  </si>
  <si>
    <t>Környezetszennyezés csökkentésének igazgatása</t>
  </si>
  <si>
    <t>Védett természeti területek és természeti értékek bemutatása, megőrzése és fenntart.</t>
  </si>
  <si>
    <t>Rendszeres, rendkívüli szoc. ellátások 17. melléklet szerint</t>
  </si>
  <si>
    <t>Felhalm.c. pénzeszköz átadás 9. melléklet szerint</t>
  </si>
  <si>
    <t>Kerékpárutak üzemeltetése, fenntartása</t>
  </si>
  <si>
    <t>Szennyvíz gyűjtése, tisztítása, elhelyezése</t>
  </si>
  <si>
    <t>Szennyvízcsatorna építése, fenntartása, üzemeltetése</t>
  </si>
  <si>
    <t>Egyég kiadói tevékenység</t>
  </si>
  <si>
    <t>Nemzetiségi közfeladatok ellátása és támogatása</t>
  </si>
  <si>
    <t>A fiatalok társadalmi integrációját segítő struktúra, szakmai szolg fejlesztése, műk</t>
  </si>
  <si>
    <t>Család és gyerekjóléti központ</t>
  </si>
  <si>
    <t>Közművelődés, közösségi és társadalmi részvétel fejlesztése</t>
  </si>
  <si>
    <t>Önkormányzatok elszámolásai a központi költségvetéssel</t>
  </si>
  <si>
    <t>Forgatási és befektetési célú finanszírozási műveletek</t>
  </si>
  <si>
    <t>Központi költségvetési befizetések</t>
  </si>
  <si>
    <t>Általános gazdasági és kereskedelmi ügyek</t>
  </si>
  <si>
    <t>Nem veszélyes (települési) hulladék összetevőinek válogatása, elkülönített begyűjtése</t>
  </si>
  <si>
    <t>Nem veszélyes (települési) hulladék  vegyes begyűjtése, szállítása, átrakása</t>
  </si>
  <si>
    <t>011130</t>
  </si>
  <si>
    <t>013320</t>
  </si>
  <si>
    <t>013350</t>
  </si>
  <si>
    <t>016080</t>
  </si>
  <si>
    <t>022010</t>
  </si>
  <si>
    <t>041110</t>
  </si>
  <si>
    <t>041233</t>
  </si>
  <si>
    <t>045160</t>
  </si>
  <si>
    <t>045161</t>
  </si>
  <si>
    <t>051020</t>
  </si>
  <si>
    <t>051030</t>
  </si>
  <si>
    <t>051050</t>
  </si>
  <si>
    <t>052020</t>
  </si>
  <si>
    <t>052080</t>
  </si>
  <si>
    <t>053010</t>
  </si>
  <si>
    <t>054020</t>
  </si>
  <si>
    <t>062010</t>
  </si>
  <si>
    <t>Településfejlesztés igazgatása</t>
  </si>
  <si>
    <t>063020</t>
  </si>
  <si>
    <t>064010</t>
  </si>
  <si>
    <t>066010</t>
  </si>
  <si>
    <t>066020</t>
  </si>
  <si>
    <t>072311</t>
  </si>
  <si>
    <t>Fogorvosi alapellátás</t>
  </si>
  <si>
    <t>081030</t>
  </si>
  <si>
    <t>Sportlétesítmények, edzőtáborok működtetése, fejlesztése</t>
  </si>
  <si>
    <t>081045</t>
  </si>
  <si>
    <t>081071</t>
  </si>
  <si>
    <t>082030</t>
  </si>
  <si>
    <t>082063</t>
  </si>
  <si>
    <t>Múzeumi kiállítási tevékenység</t>
  </si>
  <si>
    <t>082091</t>
  </si>
  <si>
    <t>083030</t>
  </si>
  <si>
    <t>084020</t>
  </si>
  <si>
    <t>084070</t>
  </si>
  <si>
    <t>104043</t>
  </si>
  <si>
    <t>106010</t>
  </si>
  <si>
    <t>900060</t>
  </si>
  <si>
    <t>018010</t>
  </si>
  <si>
    <t>018020</t>
  </si>
  <si>
    <t>COFOG</t>
  </si>
  <si>
    <t>045120</t>
  </si>
  <si>
    <t>Út, autópálya építése</t>
  </si>
  <si>
    <t>047410</t>
  </si>
  <si>
    <t>Ár- és belvízvédelemmel összefüggő tevékenységek</t>
  </si>
  <si>
    <t>098022</t>
  </si>
  <si>
    <t>Pedagógiai szakszolgáltató tevékenység működtetési feladatai</t>
  </si>
  <si>
    <t>102023</t>
  </si>
  <si>
    <t>Időskorúak tartós bentlakásos ellátása</t>
  </si>
  <si>
    <t>102031</t>
  </si>
  <si>
    <t>Idősek nappali ellátása</t>
  </si>
  <si>
    <t>045140</t>
  </si>
  <si>
    <t>Városi, elővárosi közúti személyszállítás</t>
  </si>
  <si>
    <t>086090</t>
  </si>
  <si>
    <t>Egyéb szabadidős szolgáltatás</t>
  </si>
  <si>
    <t>072112</t>
  </si>
  <si>
    <t>Háziorvosi ügyeleti ellátás</t>
  </si>
  <si>
    <t>081061</t>
  </si>
  <si>
    <t>Szabadidős park, fürdő és strandszolgáltatás</t>
  </si>
  <si>
    <t>072111</t>
  </si>
  <si>
    <t>Háziorvosi alapellátás</t>
  </si>
  <si>
    <t>063080</t>
  </si>
  <si>
    <t>Vízellátással kapcsolatos közmű építése, fenntartása, üzemeltetése</t>
  </si>
  <si>
    <t>031030</t>
  </si>
  <si>
    <t xml:space="preserve"> Közterület rendjének fenntartása</t>
  </si>
  <si>
    <t>104042</t>
  </si>
  <si>
    <t>Család és gyerekjóléti szolgáltatások</t>
  </si>
  <si>
    <t>107060</t>
  </si>
  <si>
    <t>Egyéb szociális és természetbeni ellátások, támogatások</t>
  </si>
  <si>
    <t>Fizetendő általános forgalmi adó 9. melléklet szerint</t>
  </si>
  <si>
    <t>091140</t>
  </si>
  <si>
    <t>Óvodai nevelés, ellátás működtetési feladatai</t>
  </si>
  <si>
    <t>Komárom Város  2024. évi tervezett kiadási előirányzatainak módosítása</t>
  </si>
  <si>
    <t>Eredeti ei.</t>
  </si>
  <si>
    <t>Javasolt módosítás</t>
  </si>
  <si>
    <t>Módosított ei.</t>
  </si>
  <si>
    <t>Kötelező feladatok összesen ÖNK</t>
  </si>
  <si>
    <t xml:space="preserve">Kötelező feladatok mindösszesen </t>
  </si>
  <si>
    <t>Önként vállalt feladatok ÖNK</t>
  </si>
  <si>
    <t>Önként vállalt feladatok mindösszesen</t>
  </si>
  <si>
    <t>Gazd szervezettel nem rend intézmények 12. melléklet szerint összesen</t>
  </si>
  <si>
    <t>Kötelező feladatok gazd.szervezettel nem r.int.(12.tábla)</t>
  </si>
  <si>
    <t>Kötelező feladatok gazd.szervezettel rend.int.(13. tábla)</t>
  </si>
  <si>
    <t>Önként vállalt feladatok gazd.szervezettel nem r.int. (12.tábla)</t>
  </si>
  <si>
    <t>Önként vállalt feladatok gazd.szervezettel rend.int. (13. tábla)</t>
  </si>
  <si>
    <t>Gazd szervezettel rendelkező int. 13. melléklet szerint összesen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</si>
</sst>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1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u/>
      <sz val="10"/>
      <name val="Arial"/>
      <family val="2"/>
      <charset val="238"/>
    </font>
    <font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3" fontId="0" fillId="0" borderId="0" xfId="0" applyNumberFormat="1"/>
    <xf numFmtId="0" fontId="1" fillId="0" borderId="0" xfId="0" applyFont="1"/>
    <xf numFmtId="3" fontId="1" fillId="0" borderId="0" xfId="0" applyNumberFormat="1" applyFont="1"/>
    <xf numFmtId="0" fontId="3" fillId="0" borderId="0" xfId="0" applyFont="1" applyAlignment="1">
      <alignment vertical="center" wrapText="1"/>
    </xf>
    <xf numFmtId="3" fontId="5" fillId="0" borderId="0" xfId="0" applyNumberFormat="1" applyFont="1"/>
    <xf numFmtId="3" fontId="3" fillId="0" borderId="0" xfId="0" applyNumberFormat="1" applyFont="1" applyAlignment="1">
      <alignment vertical="center" wrapText="1"/>
    </xf>
    <xf numFmtId="3" fontId="7" fillId="0" borderId="0" xfId="0" applyNumberFormat="1" applyFont="1"/>
    <xf numFmtId="3" fontId="6" fillId="0" borderId="0" xfId="0" applyNumberFormat="1" applyFont="1"/>
    <xf numFmtId="0" fontId="7" fillId="0" borderId="0" xfId="0" applyFont="1" applyAlignment="1">
      <alignment horizontal="left" vertical="center"/>
    </xf>
    <xf numFmtId="3" fontId="1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6" fillId="0" borderId="0" xfId="0" applyFont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vertical="center"/>
    </xf>
    <xf numFmtId="0" fontId="10" fillId="0" borderId="0" xfId="0" applyFont="1"/>
    <xf numFmtId="0" fontId="6" fillId="0" borderId="0" xfId="0" applyFont="1" applyAlignment="1">
      <alignment horizontal="left" vertical="center" wrapText="1"/>
    </xf>
    <xf numFmtId="3" fontId="6" fillId="0" borderId="0" xfId="0" applyNumberFormat="1" applyFont="1" applyAlignment="1">
      <alignment horizontal="right"/>
    </xf>
    <xf numFmtId="0" fontId="6" fillId="0" borderId="0" xfId="0" applyFont="1"/>
    <xf numFmtId="3" fontId="2" fillId="0" borderId="0" xfId="0" applyNumberFormat="1" applyFont="1"/>
    <xf numFmtId="3" fontId="12" fillId="0" borderId="0" xfId="0" applyNumberFormat="1" applyFont="1"/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5" fillId="0" borderId="1" xfId="0" applyFont="1" applyBorder="1"/>
    <xf numFmtId="3" fontId="5" fillId="0" borderId="1" xfId="0" applyNumberFormat="1" applyFont="1" applyBorder="1"/>
    <xf numFmtId="0" fontId="5" fillId="0" borderId="4" xfId="0" applyFont="1" applyBorder="1"/>
    <xf numFmtId="0" fontId="5" fillId="0" borderId="4" xfId="0" applyFont="1" applyBorder="1" applyAlignment="1">
      <alignment vertical="center"/>
    </xf>
    <xf numFmtId="3" fontId="1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left" vertical="center"/>
    </xf>
    <xf numFmtId="3" fontId="5" fillId="0" borderId="1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3" fillId="0" borderId="0" xfId="0" applyFont="1"/>
    <xf numFmtId="49" fontId="0" fillId="0" borderId="0" xfId="0" applyNumberFormat="1"/>
    <xf numFmtId="3" fontId="11" fillId="0" borderId="1" xfId="0" applyNumberFormat="1" applyFont="1" applyBorder="1" applyAlignment="1">
      <alignment horizontal="center" vertical="center"/>
    </xf>
    <xf numFmtId="3" fontId="6" fillId="0" borderId="0" xfId="0" applyNumberFormat="1" applyFont="1" applyAlignment="1">
      <alignment horizontal="center"/>
    </xf>
    <xf numFmtId="3" fontId="11" fillId="0" borderId="6" xfId="0" applyNumberFormat="1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right" vertical="center"/>
    </xf>
    <xf numFmtId="0" fontId="5" fillId="0" borderId="2" xfId="0" applyFont="1" applyBorder="1"/>
    <xf numFmtId="3" fontId="5" fillId="0" borderId="3" xfId="0" applyNumberFormat="1" applyFont="1" applyBorder="1"/>
    <xf numFmtId="3" fontId="5" fillId="0" borderId="2" xfId="0" applyNumberFormat="1" applyFont="1" applyBorder="1" applyAlignment="1">
      <alignment horizontal="right" vertical="center"/>
    </xf>
    <xf numFmtId="3" fontId="1" fillId="0" borderId="3" xfId="0" applyNumberFormat="1" applyFont="1" applyBorder="1"/>
    <xf numFmtId="0" fontId="0" fillId="0" borderId="0" xfId="0" applyAlignment="1">
      <alignment horizontal="right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3" fontId="6" fillId="0" borderId="0" xfId="0" applyNumberFormat="1" applyFont="1" applyAlignment="1">
      <alignment horizontal="center" vertical="center" wrapText="1"/>
    </xf>
    <xf numFmtId="49" fontId="0" fillId="0" borderId="0" xfId="0" applyNumberFormat="1" applyAlignment="1">
      <alignment horizontal="right"/>
    </xf>
    <xf numFmtId="49" fontId="5" fillId="0" borderId="1" xfId="0" applyNumberFormat="1" applyFont="1" applyBorder="1" applyAlignment="1">
      <alignment horizontal="right"/>
    </xf>
    <xf numFmtId="49" fontId="0" fillId="0" borderId="1" xfId="0" applyNumberFormat="1" applyBorder="1" applyAlignment="1">
      <alignment horizontal="right"/>
    </xf>
    <xf numFmtId="49" fontId="0" fillId="2" borderId="1" xfId="0" applyNumberFormat="1" applyFill="1" applyBorder="1" applyAlignment="1">
      <alignment horizontal="right"/>
    </xf>
    <xf numFmtId="0" fontId="5" fillId="2" borderId="1" xfId="0" applyFont="1" applyFill="1" applyBorder="1"/>
    <xf numFmtId="3" fontId="5" fillId="2" borderId="1" xfId="0" applyNumberFormat="1" applyFont="1" applyFill="1" applyBorder="1"/>
    <xf numFmtId="3" fontId="8" fillId="0" borderId="0" xfId="0" applyNumberFormat="1" applyFont="1" applyAlignment="1">
      <alignment vertical="center"/>
    </xf>
    <xf numFmtId="0" fontId="5" fillId="2" borderId="7" xfId="0" applyFont="1" applyFill="1" applyBorder="1" applyAlignment="1">
      <alignment horizontal="left" vertical="center" wrapText="1"/>
    </xf>
    <xf numFmtId="3" fontId="2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center" wrapText="1"/>
    </xf>
    <xf numFmtId="3" fontId="5" fillId="0" borderId="2" xfId="0" applyNumberFormat="1" applyFont="1" applyBorder="1"/>
    <xf numFmtId="3" fontId="11" fillId="0" borderId="1" xfId="0" applyNumberFormat="1" applyFont="1" applyBorder="1" applyAlignment="1">
      <alignment vertical="center" wrapText="1"/>
    </xf>
    <xf numFmtId="3" fontId="1" fillId="2" borderId="1" xfId="0" applyNumberFormat="1" applyFont="1" applyFill="1" applyBorder="1"/>
    <xf numFmtId="3" fontId="15" fillId="0" borderId="3" xfId="0" applyNumberFormat="1" applyFont="1" applyBorder="1" applyAlignment="1">
      <alignment horizontal="right" vertical="center" wrapText="1"/>
    </xf>
    <xf numFmtId="3" fontId="15" fillId="0" borderId="1" xfId="0" applyNumberFormat="1" applyFont="1" applyBorder="1" applyAlignment="1">
      <alignment horizontal="right" vertical="center" wrapText="1"/>
    </xf>
    <xf numFmtId="3" fontId="0" fillId="0" borderId="1" xfId="0" applyNumberFormat="1" applyBorder="1"/>
    <xf numFmtId="3" fontId="1" fillId="0" borderId="1" xfId="0" applyNumberFormat="1" applyFont="1" applyBorder="1"/>
    <xf numFmtId="3" fontId="5" fillId="0" borderId="0" xfId="0" applyNumberFormat="1" applyFont="1" applyAlignment="1">
      <alignment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3" fontId="11" fillId="0" borderId="4" xfId="0" applyNumberFormat="1" applyFont="1" applyBorder="1" applyAlignment="1">
      <alignment horizontal="center" vertical="center"/>
    </xf>
    <xf numFmtId="3" fontId="11" fillId="0" borderId="11" xfId="0" applyNumberFormat="1" applyFont="1" applyBorder="1" applyAlignment="1">
      <alignment horizontal="center" vertical="center"/>
    </xf>
    <xf numFmtId="3" fontId="11" fillId="0" borderId="5" xfId="0" applyNumberFormat="1" applyFont="1" applyBorder="1" applyAlignment="1">
      <alignment horizontal="center" vertical="center"/>
    </xf>
    <xf numFmtId="3" fontId="11" fillId="0" borderId="2" xfId="0" applyNumberFormat="1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3" fontId="11" fillId="0" borderId="4" xfId="0" applyNumberFormat="1" applyFont="1" applyBorder="1" applyAlignment="1">
      <alignment horizontal="center" vertical="center" wrapText="1"/>
    </xf>
    <xf numFmtId="3" fontId="11" fillId="0" borderId="11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3" fontId="11" fillId="0" borderId="9" xfId="0" applyNumberFormat="1" applyFont="1" applyBorder="1" applyAlignment="1">
      <alignment horizontal="center" vertical="center" wrapText="1"/>
    </xf>
    <xf numFmtId="3" fontId="11" fillId="0" borderId="8" xfId="0" applyNumberFormat="1" applyFont="1" applyBorder="1" applyAlignment="1">
      <alignment horizontal="center" vertical="center" wrapText="1"/>
    </xf>
    <xf numFmtId="3" fontId="11" fillId="0" borderId="10" xfId="0" applyNumberFormat="1" applyFont="1" applyBorder="1" applyAlignment="1">
      <alignment horizontal="center" vertical="center" wrapText="1"/>
    </xf>
    <xf numFmtId="3" fontId="11" fillId="0" borderId="1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3" fontId="6" fillId="0" borderId="0" xfId="0" applyNumberFormat="1" applyFont="1" applyAlignment="1">
      <alignment horizontal="center" vertical="center" wrapText="1"/>
    </xf>
    <xf numFmtId="3" fontId="6" fillId="0" borderId="0" xfId="0" applyNumberFormat="1" applyFont="1" applyAlignment="1">
      <alignment horizontal="center" wrapText="1"/>
    </xf>
    <xf numFmtId="0" fontId="0" fillId="0" borderId="5" xfId="0" applyBorder="1"/>
    <xf numFmtId="3" fontId="11" fillId="0" borderId="1" xfId="0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4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center"/>
    </xf>
    <xf numFmtId="3" fontId="3" fillId="0" borderId="0" xfId="0" applyNumberFormat="1" applyFont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5D9EC-B927-426C-AF8D-AAF0120E3E3D}">
  <dimension ref="A1:AO233"/>
  <sheetViews>
    <sheetView tabSelected="1" zoomScale="75" zoomScaleNormal="75" zoomScaleSheetLayoutView="75" workbookViewId="0">
      <pane xSplit="2" ySplit="7" topLeftCell="C61" activePane="bottomRight" state="frozen"/>
      <selection pane="topRight" activeCell="C1" sqref="C1"/>
      <selection pane="bottomLeft" activeCell="A8" sqref="A8"/>
      <selection pane="bottomRight" activeCell="AH105" sqref="AH105"/>
    </sheetView>
  </sheetViews>
  <sheetFormatPr defaultRowHeight="12.75" x14ac:dyDescent="0.2"/>
  <cols>
    <col min="2" max="2" width="69.28515625" customWidth="1"/>
    <col min="3" max="3" width="16" style="5" customWidth="1"/>
    <col min="4" max="5" width="13.140625" style="5" customWidth="1"/>
    <col min="6" max="8" width="12.28515625" style="1" customWidth="1"/>
    <col min="9" max="11" width="13.42578125" style="1" customWidth="1"/>
    <col min="12" max="14" width="13" style="1" customWidth="1"/>
    <col min="15" max="17" width="13.85546875" style="1" customWidth="1"/>
    <col min="18" max="23" width="12.28515625" style="1" customWidth="1"/>
    <col min="24" max="24" width="14.140625" customWidth="1"/>
    <col min="25" max="25" width="13" customWidth="1"/>
    <col min="26" max="26" width="11.28515625" customWidth="1"/>
    <col min="27" max="27" width="10.42578125" bestFit="1" customWidth="1"/>
    <col min="28" max="28" width="12.42578125" customWidth="1"/>
    <col min="29" max="29" width="11.28515625" customWidth="1"/>
    <col min="30" max="30" width="11.7109375" bestFit="1" customWidth="1"/>
    <col min="31" max="32" width="10.42578125" bestFit="1" customWidth="1"/>
    <col min="33" max="33" width="12" customWidth="1"/>
    <col min="34" max="35" width="10.42578125" bestFit="1" customWidth="1"/>
    <col min="36" max="36" width="13.28515625" customWidth="1"/>
    <col min="37" max="37" width="10.42578125" customWidth="1"/>
    <col min="38" max="38" width="10.42578125" bestFit="1" customWidth="1"/>
    <col min="39" max="39" width="11.85546875" customWidth="1"/>
    <col min="40" max="40" width="10.42578125" bestFit="1" customWidth="1"/>
    <col min="41" max="41" width="13.28515625" bestFit="1" customWidth="1"/>
  </cols>
  <sheetData>
    <row r="1" spans="1:41" ht="15" x14ac:dyDescent="0.2"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AO1" s="58" t="s">
        <v>16</v>
      </c>
    </row>
    <row r="2" spans="1:41" ht="16.5" customHeight="1" x14ac:dyDescent="0.2">
      <c r="C2" s="33" t="s">
        <v>132</v>
      </c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</row>
    <row r="3" spans="1:41" ht="16.5" customHeight="1" x14ac:dyDescent="0.2"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84"/>
      <c r="S3" s="84"/>
      <c r="T3" s="84"/>
      <c r="U3" s="84"/>
      <c r="V3" s="84"/>
      <c r="W3" s="84"/>
      <c r="X3" s="46"/>
      <c r="Y3" s="46"/>
      <c r="Z3" s="46"/>
      <c r="AA3" s="46"/>
      <c r="AB3" s="46"/>
      <c r="AC3" s="46"/>
    </row>
    <row r="4" spans="1:41" ht="12.75" customHeight="1" x14ac:dyDescent="0.2">
      <c r="B4" s="4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/>
      <c r="P4"/>
      <c r="Q4"/>
      <c r="R4"/>
      <c r="S4"/>
      <c r="T4"/>
      <c r="U4"/>
      <c r="V4"/>
      <c r="AO4" s="45" t="s">
        <v>17</v>
      </c>
    </row>
    <row r="5" spans="1:41" ht="25.5" customHeight="1" x14ac:dyDescent="0.2">
      <c r="A5" s="70" t="s">
        <v>100</v>
      </c>
      <c r="B5" s="71" t="s">
        <v>3</v>
      </c>
      <c r="C5" s="90" t="s">
        <v>2</v>
      </c>
      <c r="D5" s="90"/>
      <c r="E5" s="90"/>
      <c r="F5" s="77" t="s">
        <v>0</v>
      </c>
      <c r="G5" s="78"/>
      <c r="H5" s="79"/>
      <c r="I5" s="81" t="s">
        <v>12</v>
      </c>
      <c r="J5" s="81"/>
      <c r="K5" s="82"/>
      <c r="L5" s="80" t="s">
        <v>1</v>
      </c>
      <c r="M5" s="81"/>
      <c r="N5" s="82"/>
      <c r="O5" s="80" t="s">
        <v>35</v>
      </c>
      <c r="P5" s="81"/>
      <c r="Q5" s="82"/>
      <c r="R5" s="77" t="s">
        <v>36</v>
      </c>
      <c r="S5" s="78"/>
      <c r="T5" s="78"/>
      <c r="U5" s="78"/>
      <c r="V5" s="78"/>
      <c r="W5" s="89"/>
      <c r="X5" s="80" t="s">
        <v>38</v>
      </c>
      <c r="Y5" s="81"/>
      <c r="Z5" s="81"/>
      <c r="AA5" s="81"/>
      <c r="AB5" s="81"/>
      <c r="AC5" s="82"/>
      <c r="AD5" s="80" t="s">
        <v>4</v>
      </c>
      <c r="AE5" s="81"/>
      <c r="AF5" s="82"/>
      <c r="AG5" s="72" t="s">
        <v>5</v>
      </c>
      <c r="AH5" s="73"/>
      <c r="AI5" s="74"/>
      <c r="AJ5" s="77" t="s">
        <v>40</v>
      </c>
      <c r="AK5" s="78"/>
      <c r="AL5" s="79"/>
      <c r="AM5" s="72" t="s">
        <v>6</v>
      </c>
      <c r="AN5" s="73"/>
      <c r="AO5" s="74"/>
    </row>
    <row r="6" spans="1:41" ht="24.75" customHeight="1" x14ac:dyDescent="0.2">
      <c r="A6" s="70"/>
      <c r="B6" s="71"/>
      <c r="C6" s="75" t="s">
        <v>133</v>
      </c>
      <c r="D6" s="75" t="s">
        <v>134</v>
      </c>
      <c r="E6" s="82" t="s">
        <v>135</v>
      </c>
      <c r="F6" s="75" t="s">
        <v>133</v>
      </c>
      <c r="G6" s="75" t="s">
        <v>134</v>
      </c>
      <c r="H6" s="75" t="s">
        <v>135</v>
      </c>
      <c r="I6" s="75" t="s">
        <v>133</v>
      </c>
      <c r="J6" s="75" t="s">
        <v>134</v>
      </c>
      <c r="K6" s="75" t="s">
        <v>135</v>
      </c>
      <c r="L6" s="75" t="s">
        <v>133</v>
      </c>
      <c r="M6" s="75" t="s">
        <v>134</v>
      </c>
      <c r="N6" s="75" t="s">
        <v>135</v>
      </c>
      <c r="O6" s="75" t="s">
        <v>133</v>
      </c>
      <c r="P6" s="75" t="s">
        <v>134</v>
      </c>
      <c r="Q6" s="75" t="s">
        <v>135</v>
      </c>
      <c r="R6" s="77" t="s">
        <v>37</v>
      </c>
      <c r="S6" s="78"/>
      <c r="T6" s="79"/>
      <c r="U6" s="77" t="s">
        <v>15</v>
      </c>
      <c r="V6" s="78"/>
      <c r="W6" s="79"/>
      <c r="X6" s="77" t="s">
        <v>37</v>
      </c>
      <c r="Y6" s="78"/>
      <c r="Z6" s="79"/>
      <c r="AA6" s="77" t="s">
        <v>39</v>
      </c>
      <c r="AB6" s="78"/>
      <c r="AC6" s="79"/>
      <c r="AD6" s="75" t="s">
        <v>133</v>
      </c>
      <c r="AE6" s="75" t="s">
        <v>134</v>
      </c>
      <c r="AF6" s="75" t="s">
        <v>135</v>
      </c>
      <c r="AG6" s="75" t="s">
        <v>133</v>
      </c>
      <c r="AH6" s="75" t="s">
        <v>134</v>
      </c>
      <c r="AI6" s="75" t="s">
        <v>135</v>
      </c>
      <c r="AJ6" s="75" t="s">
        <v>133</v>
      </c>
      <c r="AK6" s="75" t="s">
        <v>134</v>
      </c>
      <c r="AL6" s="75" t="s">
        <v>135</v>
      </c>
      <c r="AM6" s="75" t="s">
        <v>133</v>
      </c>
      <c r="AN6" s="75" t="s">
        <v>134</v>
      </c>
      <c r="AO6" s="75" t="s">
        <v>135</v>
      </c>
    </row>
    <row r="7" spans="1:41" ht="25.5" customHeight="1" x14ac:dyDescent="0.2">
      <c r="A7" s="70"/>
      <c r="B7" s="71"/>
      <c r="C7" s="76"/>
      <c r="D7" s="76"/>
      <c r="E7" s="83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61" t="s">
        <v>133</v>
      </c>
      <c r="S7" s="10" t="s">
        <v>134</v>
      </c>
      <c r="T7" s="10" t="s">
        <v>135</v>
      </c>
      <c r="U7" s="61" t="s">
        <v>133</v>
      </c>
      <c r="V7" s="10" t="s">
        <v>134</v>
      </c>
      <c r="W7" s="10" t="s">
        <v>135</v>
      </c>
      <c r="X7" s="61" t="s">
        <v>133</v>
      </c>
      <c r="Y7" s="10" t="s">
        <v>134</v>
      </c>
      <c r="Z7" s="10" t="s">
        <v>135</v>
      </c>
      <c r="AA7" s="61" t="s">
        <v>133</v>
      </c>
      <c r="AB7" s="10" t="s">
        <v>134</v>
      </c>
      <c r="AC7" s="10" t="s">
        <v>135</v>
      </c>
      <c r="AD7" s="76"/>
      <c r="AE7" s="76"/>
      <c r="AF7" s="76"/>
      <c r="AG7" s="76"/>
      <c r="AH7" s="76"/>
      <c r="AI7" s="76"/>
      <c r="AJ7" s="76"/>
      <c r="AK7" s="76"/>
      <c r="AL7" s="76"/>
      <c r="AM7" s="76"/>
      <c r="AN7" s="76"/>
      <c r="AO7" s="76"/>
    </row>
    <row r="8" spans="1:41" ht="18" customHeight="1" x14ac:dyDescent="0.2">
      <c r="A8" s="91" t="s">
        <v>13</v>
      </c>
      <c r="B8" s="92"/>
      <c r="C8" s="38"/>
      <c r="D8" s="38"/>
      <c r="E8" s="38"/>
      <c r="F8" s="39"/>
      <c r="G8" s="38"/>
      <c r="H8" s="38"/>
      <c r="I8" s="38"/>
      <c r="J8" s="38"/>
      <c r="K8" s="38"/>
      <c r="L8" s="39"/>
      <c r="M8" s="39"/>
      <c r="N8" s="39"/>
      <c r="O8" s="39"/>
      <c r="P8" s="39"/>
      <c r="Q8" s="39"/>
      <c r="R8" s="10"/>
      <c r="S8" s="10"/>
      <c r="T8" s="10"/>
      <c r="U8" s="10"/>
      <c r="V8" s="10"/>
      <c r="W8" s="10"/>
      <c r="X8" s="10"/>
      <c r="Y8" s="10"/>
      <c r="Z8" s="10"/>
      <c r="AA8" s="10"/>
      <c r="AB8" s="39"/>
      <c r="AC8" s="39"/>
      <c r="AD8" s="39"/>
      <c r="AE8" s="39"/>
      <c r="AF8" s="39"/>
      <c r="AG8" s="36"/>
      <c r="AH8" s="36"/>
      <c r="AI8" s="36"/>
      <c r="AJ8" s="10"/>
      <c r="AK8" s="10"/>
      <c r="AL8" s="10"/>
      <c r="AM8" s="36"/>
      <c r="AN8" s="11"/>
      <c r="AO8" s="11"/>
    </row>
    <row r="9" spans="1:41" ht="12.6" customHeight="1" x14ac:dyDescent="0.2">
      <c r="A9" s="51" t="s">
        <v>60</v>
      </c>
      <c r="B9" s="57" t="s">
        <v>33</v>
      </c>
      <c r="C9" s="55">
        <f>+F9+I9+L9+O9+R9+U9+X9+AA9+AD9+AG9+AJ9+AM9</f>
        <v>262033</v>
      </c>
      <c r="D9" s="55">
        <f t="shared" ref="D9:E24" si="0">+G9+J9+M9+P9+S9+V9+Y9+AB9+AE9+AH9+AK9+AN9</f>
        <v>13890</v>
      </c>
      <c r="E9" s="55">
        <f t="shared" si="0"/>
        <v>275923</v>
      </c>
      <c r="F9" s="26">
        <v>22025</v>
      </c>
      <c r="G9" s="26"/>
      <c r="H9" s="26">
        <f>SUM(F9:G9)</f>
        <v>22025</v>
      </c>
      <c r="I9" s="26">
        <v>2973</v>
      </c>
      <c r="J9" s="26"/>
      <c r="K9" s="26">
        <f>SUM(I9:J9)</f>
        <v>2973</v>
      </c>
      <c r="L9" s="26">
        <v>237035</v>
      </c>
      <c r="M9" s="42">
        <v>13890</v>
      </c>
      <c r="N9" s="42">
        <f>SUM(L9:M9)</f>
        <v>250925</v>
      </c>
      <c r="O9" s="39"/>
      <c r="P9" s="39"/>
      <c r="Q9" s="63">
        <f>SUM(O9:P9)</f>
        <v>0</v>
      </c>
      <c r="R9" s="10"/>
      <c r="S9" s="10"/>
      <c r="T9" s="64">
        <f>SUM(R9:S9)</f>
        <v>0</v>
      </c>
      <c r="U9" s="10"/>
      <c r="V9" s="10"/>
      <c r="W9" s="64">
        <f>SUM(U9:V9)</f>
        <v>0</v>
      </c>
      <c r="X9" s="26"/>
      <c r="Y9" s="26"/>
      <c r="Z9" s="26">
        <f>SUM(X9:Y9)</f>
        <v>0</v>
      </c>
      <c r="AA9" s="26"/>
      <c r="AB9" s="26"/>
      <c r="AC9" s="26">
        <f>SUM(AA9:AB9)</f>
        <v>0</v>
      </c>
      <c r="AD9" s="26"/>
      <c r="AE9" s="26"/>
      <c r="AF9" s="26">
        <f>SUM(AD9:AE9)</f>
        <v>0</v>
      </c>
      <c r="AG9" s="26"/>
      <c r="AH9" s="26"/>
      <c r="AI9" s="26">
        <f>SUM(AG9:AH9)</f>
        <v>0</v>
      </c>
      <c r="AJ9" s="26"/>
      <c r="AK9" s="26"/>
      <c r="AL9" s="26">
        <f>SUM(AJ9:AK9)</f>
        <v>0</v>
      </c>
      <c r="AM9" s="26"/>
      <c r="AN9" s="11"/>
      <c r="AO9" s="65">
        <f>SUM(AM9:AN9)</f>
        <v>0</v>
      </c>
    </row>
    <row r="10" spans="1:41" ht="12.75" customHeight="1" x14ac:dyDescent="0.2">
      <c r="A10" s="51" t="s">
        <v>61</v>
      </c>
      <c r="B10" s="27" t="s">
        <v>23</v>
      </c>
      <c r="C10" s="55">
        <f t="shared" ref="C10:C78" si="1">+F10+I10+L10+O10+R10+U10+X10+AA10+AD10+AG10+AJ10+AM10</f>
        <v>1715</v>
      </c>
      <c r="D10" s="55">
        <f t="shared" si="0"/>
        <v>928</v>
      </c>
      <c r="E10" s="55">
        <f t="shared" si="0"/>
        <v>2643</v>
      </c>
      <c r="F10" s="26"/>
      <c r="G10" s="26"/>
      <c r="H10" s="26">
        <f t="shared" ref="H10:H68" si="2">SUM(F10:G10)</f>
        <v>0</v>
      </c>
      <c r="I10" s="26"/>
      <c r="J10" s="26"/>
      <c r="K10" s="26">
        <f t="shared" ref="K10:K68" si="3">SUM(I10:J10)</f>
        <v>0</v>
      </c>
      <c r="L10" s="26">
        <v>1715</v>
      </c>
      <c r="M10" s="26">
        <v>928</v>
      </c>
      <c r="N10" s="42">
        <f t="shared" ref="N10:N68" si="4">SUM(L10:M10)</f>
        <v>2643</v>
      </c>
      <c r="O10" s="25"/>
      <c r="P10" s="25"/>
      <c r="Q10" s="63">
        <f t="shared" ref="Q10:Q68" si="5">SUM(O10:P10)</f>
        <v>0</v>
      </c>
      <c r="R10" s="25"/>
      <c r="S10" s="25"/>
      <c r="T10" s="64">
        <f t="shared" ref="T10:T68" si="6">SUM(R10:S10)</f>
        <v>0</v>
      </c>
      <c r="U10" s="25"/>
      <c r="V10" s="25"/>
      <c r="W10" s="64">
        <f t="shared" ref="W10:W64" si="7">SUM(U10:V10)</f>
        <v>0</v>
      </c>
      <c r="X10" s="26"/>
      <c r="Y10" s="26"/>
      <c r="Z10" s="26">
        <f t="shared" ref="Z10:Z68" si="8">SUM(X10:Y10)</f>
        <v>0</v>
      </c>
      <c r="AA10" s="26"/>
      <c r="AB10" s="26"/>
      <c r="AC10" s="26">
        <f t="shared" ref="AC10:AC68" si="9">SUM(AA10:AB10)</f>
        <v>0</v>
      </c>
      <c r="AD10" s="26"/>
      <c r="AE10" s="26"/>
      <c r="AF10" s="26">
        <f t="shared" ref="AF10:AF68" si="10">SUM(AD10:AE10)</f>
        <v>0</v>
      </c>
      <c r="AG10" s="26"/>
      <c r="AH10" s="26"/>
      <c r="AI10" s="26">
        <f t="shared" ref="AI10:AI68" si="11">SUM(AG10:AH10)</f>
        <v>0</v>
      </c>
      <c r="AJ10" s="26"/>
      <c r="AK10" s="26"/>
      <c r="AL10" s="26">
        <f t="shared" ref="AL10:AL68" si="12">SUM(AJ10:AK10)</f>
        <v>0</v>
      </c>
      <c r="AM10" s="26"/>
      <c r="AN10" s="11"/>
      <c r="AO10" s="65">
        <f t="shared" ref="AO10:AO68" si="13">SUM(AM10:AN10)</f>
        <v>0</v>
      </c>
    </row>
    <row r="11" spans="1:41" ht="12.75" customHeight="1" x14ac:dyDescent="0.2">
      <c r="A11" s="51" t="s">
        <v>62</v>
      </c>
      <c r="B11" s="25" t="s">
        <v>24</v>
      </c>
      <c r="C11" s="55">
        <f t="shared" si="1"/>
        <v>479705</v>
      </c>
      <c r="D11" s="55">
        <f t="shared" si="0"/>
        <v>0</v>
      </c>
      <c r="E11" s="55">
        <f t="shared" si="0"/>
        <v>479705</v>
      </c>
      <c r="F11" s="26"/>
      <c r="G11" s="26"/>
      <c r="H11" s="26">
        <f t="shared" si="2"/>
        <v>0</v>
      </c>
      <c r="I11" s="26"/>
      <c r="J11" s="26"/>
      <c r="K11" s="26">
        <f t="shared" si="3"/>
        <v>0</v>
      </c>
      <c r="L11" s="26">
        <v>479705</v>
      </c>
      <c r="M11" s="26"/>
      <c r="N11" s="42">
        <f t="shared" si="4"/>
        <v>479705</v>
      </c>
      <c r="O11" s="25"/>
      <c r="P11" s="25"/>
      <c r="Q11" s="63">
        <f t="shared" si="5"/>
        <v>0</v>
      </c>
      <c r="R11" s="25"/>
      <c r="S11" s="25"/>
      <c r="T11" s="64">
        <f t="shared" si="6"/>
        <v>0</v>
      </c>
      <c r="U11" s="25"/>
      <c r="V11" s="25"/>
      <c r="W11" s="64">
        <f t="shared" si="7"/>
        <v>0</v>
      </c>
      <c r="X11" s="26"/>
      <c r="Y11" s="26"/>
      <c r="Z11" s="26">
        <f t="shared" si="8"/>
        <v>0</v>
      </c>
      <c r="AA11" s="26"/>
      <c r="AB11" s="26"/>
      <c r="AC11" s="26">
        <f t="shared" si="9"/>
        <v>0</v>
      </c>
      <c r="AD11" s="26"/>
      <c r="AE11" s="26"/>
      <c r="AF11" s="26">
        <f t="shared" si="10"/>
        <v>0</v>
      </c>
      <c r="AG11" s="26"/>
      <c r="AH11" s="26"/>
      <c r="AI11" s="26">
        <f t="shared" si="11"/>
        <v>0</v>
      </c>
      <c r="AJ11" s="26"/>
      <c r="AK11" s="26"/>
      <c r="AL11" s="26">
        <f t="shared" si="12"/>
        <v>0</v>
      </c>
      <c r="AM11" s="26"/>
      <c r="AN11" s="11"/>
      <c r="AO11" s="65">
        <f t="shared" si="13"/>
        <v>0</v>
      </c>
    </row>
    <row r="12" spans="1:41" ht="12.75" customHeight="1" x14ac:dyDescent="0.2">
      <c r="A12" s="51" t="s">
        <v>63</v>
      </c>
      <c r="B12" s="25" t="s">
        <v>8</v>
      </c>
      <c r="C12" s="55">
        <f t="shared" si="1"/>
        <v>3707</v>
      </c>
      <c r="D12" s="55">
        <f t="shared" si="0"/>
        <v>0</v>
      </c>
      <c r="E12" s="55">
        <f t="shared" si="0"/>
        <v>3707</v>
      </c>
      <c r="F12" s="26">
        <v>70</v>
      </c>
      <c r="G12" s="26"/>
      <c r="H12" s="26">
        <f t="shared" si="2"/>
        <v>70</v>
      </c>
      <c r="I12" s="26">
        <v>10</v>
      </c>
      <c r="J12" s="26"/>
      <c r="K12" s="26">
        <f t="shared" si="3"/>
        <v>10</v>
      </c>
      <c r="L12" s="26">
        <v>3627</v>
      </c>
      <c r="M12" s="26"/>
      <c r="N12" s="42">
        <f t="shared" si="4"/>
        <v>3627</v>
      </c>
      <c r="O12" s="25"/>
      <c r="P12" s="25"/>
      <c r="Q12" s="63">
        <f t="shared" si="5"/>
        <v>0</v>
      </c>
      <c r="R12" s="25"/>
      <c r="S12" s="25"/>
      <c r="T12" s="64">
        <f t="shared" si="6"/>
        <v>0</v>
      </c>
      <c r="U12" s="25"/>
      <c r="V12" s="25"/>
      <c r="W12" s="64">
        <f t="shared" si="7"/>
        <v>0</v>
      </c>
      <c r="X12" s="26"/>
      <c r="Y12" s="26"/>
      <c r="Z12" s="26">
        <f t="shared" si="8"/>
        <v>0</v>
      </c>
      <c r="AA12" s="26"/>
      <c r="AB12" s="26"/>
      <c r="AC12" s="26">
        <f t="shared" si="9"/>
        <v>0</v>
      </c>
      <c r="AD12" s="26"/>
      <c r="AE12" s="26"/>
      <c r="AF12" s="26">
        <f t="shared" si="10"/>
        <v>0</v>
      </c>
      <c r="AG12" s="26"/>
      <c r="AH12" s="26"/>
      <c r="AI12" s="26">
        <f t="shared" si="11"/>
        <v>0</v>
      </c>
      <c r="AJ12" s="26"/>
      <c r="AK12" s="26"/>
      <c r="AL12" s="26">
        <f t="shared" si="12"/>
        <v>0</v>
      </c>
      <c r="AM12" s="26"/>
      <c r="AN12" s="11"/>
      <c r="AO12" s="65">
        <f t="shared" si="13"/>
        <v>0</v>
      </c>
    </row>
    <row r="13" spans="1:41" ht="12.75" customHeight="1" x14ac:dyDescent="0.2">
      <c r="A13" s="52" t="s">
        <v>98</v>
      </c>
      <c r="B13" s="48" t="s">
        <v>54</v>
      </c>
      <c r="C13" s="55">
        <f t="shared" si="1"/>
        <v>68303</v>
      </c>
      <c r="D13" s="55">
        <f t="shared" si="0"/>
        <v>316506</v>
      </c>
      <c r="E13" s="55">
        <f t="shared" si="0"/>
        <v>384809</v>
      </c>
      <c r="F13" s="26"/>
      <c r="G13" s="26"/>
      <c r="H13" s="26">
        <f t="shared" si="2"/>
        <v>0</v>
      </c>
      <c r="I13" s="26"/>
      <c r="J13" s="26"/>
      <c r="K13" s="26">
        <f t="shared" si="3"/>
        <v>0</v>
      </c>
      <c r="L13" s="26"/>
      <c r="M13" s="26"/>
      <c r="N13" s="42">
        <f t="shared" si="4"/>
        <v>0</v>
      </c>
      <c r="O13" s="25"/>
      <c r="P13" s="25"/>
      <c r="Q13" s="63">
        <f t="shared" si="5"/>
        <v>0</v>
      </c>
      <c r="R13" s="25"/>
      <c r="S13" s="25"/>
      <c r="T13" s="64">
        <f t="shared" si="6"/>
        <v>0</v>
      </c>
      <c r="U13" s="25"/>
      <c r="V13" s="25"/>
      <c r="W13" s="64">
        <f t="shared" si="7"/>
        <v>0</v>
      </c>
      <c r="X13" s="26"/>
      <c r="Y13" s="26"/>
      <c r="Z13" s="26">
        <f t="shared" si="8"/>
        <v>0</v>
      </c>
      <c r="AA13" s="26"/>
      <c r="AB13" s="26"/>
      <c r="AC13" s="26">
        <f t="shared" si="9"/>
        <v>0</v>
      </c>
      <c r="AD13" s="26"/>
      <c r="AE13" s="26"/>
      <c r="AF13" s="26">
        <f t="shared" si="10"/>
        <v>0</v>
      </c>
      <c r="AG13" s="26"/>
      <c r="AH13" s="26"/>
      <c r="AI13" s="26">
        <f t="shared" si="11"/>
        <v>0</v>
      </c>
      <c r="AJ13" s="26">
        <v>68303</v>
      </c>
      <c r="AK13" s="26">
        <v>316506</v>
      </c>
      <c r="AL13" s="26">
        <f t="shared" si="12"/>
        <v>384809</v>
      </c>
      <c r="AM13" s="26"/>
      <c r="AN13" s="11"/>
      <c r="AO13" s="65">
        <f t="shared" si="13"/>
        <v>0</v>
      </c>
    </row>
    <row r="14" spans="1:41" ht="12.75" customHeight="1" x14ac:dyDescent="0.2">
      <c r="A14" s="52" t="s">
        <v>99</v>
      </c>
      <c r="B14" s="48" t="s">
        <v>56</v>
      </c>
      <c r="C14" s="55">
        <f t="shared" si="1"/>
        <v>0</v>
      </c>
      <c r="D14" s="55">
        <f t="shared" si="0"/>
        <v>0</v>
      </c>
      <c r="E14" s="55">
        <f t="shared" si="0"/>
        <v>0</v>
      </c>
      <c r="F14" s="26"/>
      <c r="G14" s="26"/>
      <c r="H14" s="26">
        <f t="shared" si="2"/>
        <v>0</v>
      </c>
      <c r="I14" s="26"/>
      <c r="J14" s="26"/>
      <c r="K14" s="26">
        <f t="shared" si="3"/>
        <v>0</v>
      </c>
      <c r="L14" s="26"/>
      <c r="M14" s="26"/>
      <c r="N14" s="42">
        <f t="shared" si="4"/>
        <v>0</v>
      </c>
      <c r="O14" s="25"/>
      <c r="P14" s="25"/>
      <c r="Q14" s="63">
        <f t="shared" si="5"/>
        <v>0</v>
      </c>
      <c r="R14" s="25"/>
      <c r="S14" s="25"/>
      <c r="T14" s="64">
        <f t="shared" si="6"/>
        <v>0</v>
      </c>
      <c r="U14" s="25"/>
      <c r="V14" s="25"/>
      <c r="W14" s="64">
        <f t="shared" si="7"/>
        <v>0</v>
      </c>
      <c r="X14" s="26"/>
      <c r="Y14" s="26"/>
      <c r="Z14" s="26">
        <f t="shared" si="8"/>
        <v>0</v>
      </c>
      <c r="AA14" s="26"/>
      <c r="AB14" s="26"/>
      <c r="AC14" s="26">
        <f t="shared" si="9"/>
        <v>0</v>
      </c>
      <c r="AD14" s="26"/>
      <c r="AE14" s="26"/>
      <c r="AF14" s="26">
        <f t="shared" si="10"/>
        <v>0</v>
      </c>
      <c r="AG14" s="26"/>
      <c r="AH14" s="26"/>
      <c r="AI14" s="26">
        <f t="shared" si="11"/>
        <v>0</v>
      </c>
      <c r="AJ14" s="26"/>
      <c r="AK14" s="26"/>
      <c r="AL14" s="26">
        <f t="shared" si="12"/>
        <v>0</v>
      </c>
      <c r="AM14" s="26"/>
      <c r="AN14" s="11"/>
      <c r="AO14" s="65">
        <f t="shared" si="13"/>
        <v>0</v>
      </c>
    </row>
    <row r="15" spans="1:41" ht="12.75" customHeight="1" x14ac:dyDescent="0.2">
      <c r="A15" s="51" t="s">
        <v>64</v>
      </c>
      <c r="B15" s="25" t="s">
        <v>25</v>
      </c>
      <c r="C15" s="55">
        <f t="shared" si="1"/>
        <v>789</v>
      </c>
      <c r="D15" s="55">
        <f t="shared" si="0"/>
        <v>0</v>
      </c>
      <c r="E15" s="55">
        <f t="shared" si="0"/>
        <v>789</v>
      </c>
      <c r="F15" s="26"/>
      <c r="G15" s="26"/>
      <c r="H15" s="26">
        <f t="shared" si="2"/>
        <v>0</v>
      </c>
      <c r="I15" s="26"/>
      <c r="J15" s="26"/>
      <c r="K15" s="26">
        <f t="shared" si="3"/>
        <v>0</v>
      </c>
      <c r="L15" s="26">
        <v>789</v>
      </c>
      <c r="M15" s="26"/>
      <c r="N15" s="42">
        <f t="shared" si="4"/>
        <v>789</v>
      </c>
      <c r="O15" s="25"/>
      <c r="P15" s="25"/>
      <c r="Q15" s="63">
        <f t="shared" si="5"/>
        <v>0</v>
      </c>
      <c r="R15" s="25"/>
      <c r="S15" s="25"/>
      <c r="T15" s="64">
        <f t="shared" si="6"/>
        <v>0</v>
      </c>
      <c r="U15" s="25"/>
      <c r="V15" s="25"/>
      <c r="W15" s="64">
        <f t="shared" si="7"/>
        <v>0</v>
      </c>
      <c r="X15" s="26"/>
      <c r="Y15" s="26"/>
      <c r="Z15" s="26">
        <f t="shared" si="8"/>
        <v>0</v>
      </c>
      <c r="AA15" s="26"/>
      <c r="AB15" s="26"/>
      <c r="AC15" s="26">
        <f t="shared" si="9"/>
        <v>0</v>
      </c>
      <c r="AD15" s="26"/>
      <c r="AE15" s="26"/>
      <c r="AF15" s="26">
        <f t="shared" si="10"/>
        <v>0</v>
      </c>
      <c r="AG15" s="26"/>
      <c r="AH15" s="26"/>
      <c r="AI15" s="26">
        <f t="shared" si="11"/>
        <v>0</v>
      </c>
      <c r="AJ15" s="26"/>
      <c r="AK15" s="26"/>
      <c r="AL15" s="26">
        <f t="shared" si="12"/>
        <v>0</v>
      </c>
      <c r="AM15" s="26"/>
      <c r="AN15" s="11"/>
      <c r="AO15" s="65">
        <f t="shared" si="13"/>
        <v>0</v>
      </c>
    </row>
    <row r="16" spans="1:41" ht="12.75" customHeight="1" x14ac:dyDescent="0.2">
      <c r="A16" s="51" t="s">
        <v>123</v>
      </c>
      <c r="B16" s="25" t="s">
        <v>124</v>
      </c>
      <c r="C16" s="55">
        <f t="shared" si="1"/>
        <v>140</v>
      </c>
      <c r="D16" s="55">
        <f t="shared" si="0"/>
        <v>0</v>
      </c>
      <c r="E16" s="55">
        <f t="shared" si="0"/>
        <v>140</v>
      </c>
      <c r="F16" s="26"/>
      <c r="G16" s="26"/>
      <c r="H16" s="26">
        <f t="shared" si="2"/>
        <v>0</v>
      </c>
      <c r="I16" s="26"/>
      <c r="J16" s="26"/>
      <c r="K16" s="26">
        <f t="shared" si="3"/>
        <v>0</v>
      </c>
      <c r="L16" s="26">
        <v>140</v>
      </c>
      <c r="M16" s="26"/>
      <c r="N16" s="42">
        <f t="shared" si="4"/>
        <v>140</v>
      </c>
      <c r="O16" s="25"/>
      <c r="P16" s="25"/>
      <c r="Q16" s="63">
        <f t="shared" si="5"/>
        <v>0</v>
      </c>
      <c r="R16" s="25"/>
      <c r="S16" s="25"/>
      <c r="T16" s="64">
        <f t="shared" si="6"/>
        <v>0</v>
      </c>
      <c r="U16" s="25"/>
      <c r="V16" s="25"/>
      <c r="W16" s="64">
        <f t="shared" si="7"/>
        <v>0</v>
      </c>
      <c r="X16" s="26"/>
      <c r="Y16" s="26"/>
      <c r="Z16" s="26">
        <f t="shared" si="8"/>
        <v>0</v>
      </c>
      <c r="AA16" s="26"/>
      <c r="AB16" s="26"/>
      <c r="AC16" s="26">
        <f t="shared" si="9"/>
        <v>0</v>
      </c>
      <c r="AD16" s="26"/>
      <c r="AE16" s="26"/>
      <c r="AF16" s="26">
        <f t="shared" si="10"/>
        <v>0</v>
      </c>
      <c r="AG16" s="26"/>
      <c r="AH16" s="26"/>
      <c r="AI16" s="26">
        <f t="shared" si="11"/>
        <v>0</v>
      </c>
      <c r="AJ16" s="26"/>
      <c r="AK16" s="26"/>
      <c r="AL16" s="26">
        <f t="shared" si="12"/>
        <v>0</v>
      </c>
      <c r="AM16" s="26"/>
      <c r="AN16" s="11"/>
      <c r="AO16" s="65">
        <f t="shared" si="13"/>
        <v>0</v>
      </c>
    </row>
    <row r="17" spans="1:41" ht="12.75" customHeight="1" x14ac:dyDescent="0.2">
      <c r="A17" s="51" t="s">
        <v>65</v>
      </c>
      <c r="B17" s="25" t="s">
        <v>57</v>
      </c>
      <c r="C17" s="55">
        <f t="shared" si="1"/>
        <v>5776</v>
      </c>
      <c r="D17" s="55">
        <f t="shared" si="0"/>
        <v>0</v>
      </c>
      <c r="E17" s="55">
        <f t="shared" si="0"/>
        <v>5776</v>
      </c>
      <c r="F17" s="26"/>
      <c r="G17" s="26"/>
      <c r="H17" s="26">
        <f t="shared" si="2"/>
        <v>0</v>
      </c>
      <c r="I17" s="26"/>
      <c r="J17" s="26"/>
      <c r="K17" s="26">
        <f t="shared" si="3"/>
        <v>0</v>
      </c>
      <c r="L17" s="26">
        <v>5776</v>
      </c>
      <c r="M17" s="26"/>
      <c r="N17" s="42">
        <f t="shared" si="4"/>
        <v>5776</v>
      </c>
      <c r="O17" s="25"/>
      <c r="P17" s="25"/>
      <c r="Q17" s="63">
        <f t="shared" si="5"/>
        <v>0</v>
      </c>
      <c r="R17" s="25"/>
      <c r="S17" s="25"/>
      <c r="T17" s="64">
        <f t="shared" si="6"/>
        <v>0</v>
      </c>
      <c r="U17" s="25"/>
      <c r="V17" s="25"/>
      <c r="W17" s="64">
        <f t="shared" si="7"/>
        <v>0</v>
      </c>
      <c r="X17" s="26"/>
      <c r="Y17" s="26"/>
      <c r="Z17" s="26">
        <f t="shared" si="8"/>
        <v>0</v>
      </c>
      <c r="AA17" s="26"/>
      <c r="AB17" s="26"/>
      <c r="AC17" s="26">
        <f t="shared" si="9"/>
        <v>0</v>
      </c>
      <c r="AD17" s="26"/>
      <c r="AE17" s="26"/>
      <c r="AF17" s="26">
        <f t="shared" si="10"/>
        <v>0</v>
      </c>
      <c r="AG17" s="26"/>
      <c r="AH17" s="26"/>
      <c r="AI17" s="26">
        <f t="shared" si="11"/>
        <v>0</v>
      </c>
      <c r="AJ17" s="26"/>
      <c r="AK17" s="26"/>
      <c r="AL17" s="26">
        <f t="shared" si="12"/>
        <v>0</v>
      </c>
      <c r="AM17" s="26"/>
      <c r="AN17" s="11"/>
      <c r="AO17" s="65">
        <f t="shared" si="13"/>
        <v>0</v>
      </c>
    </row>
    <row r="18" spans="1:41" ht="12.75" customHeight="1" x14ac:dyDescent="0.2">
      <c r="A18" s="51" t="s">
        <v>66</v>
      </c>
      <c r="B18" s="25" t="s">
        <v>26</v>
      </c>
      <c r="C18" s="55">
        <f t="shared" si="1"/>
        <v>0</v>
      </c>
      <c r="D18" s="55">
        <f t="shared" si="0"/>
        <v>0</v>
      </c>
      <c r="E18" s="55">
        <f t="shared" si="0"/>
        <v>0</v>
      </c>
      <c r="F18" s="26"/>
      <c r="G18" s="26"/>
      <c r="H18" s="26">
        <f t="shared" si="2"/>
        <v>0</v>
      </c>
      <c r="I18" s="26"/>
      <c r="J18" s="26"/>
      <c r="K18" s="26">
        <f t="shared" si="3"/>
        <v>0</v>
      </c>
      <c r="L18" s="26"/>
      <c r="M18" s="26"/>
      <c r="N18" s="42">
        <f t="shared" si="4"/>
        <v>0</v>
      </c>
      <c r="O18" s="25"/>
      <c r="P18" s="25"/>
      <c r="Q18" s="63">
        <f t="shared" si="5"/>
        <v>0</v>
      </c>
      <c r="R18" s="25"/>
      <c r="S18" s="25"/>
      <c r="T18" s="64">
        <f t="shared" si="6"/>
        <v>0</v>
      </c>
      <c r="U18" s="25"/>
      <c r="V18" s="25"/>
      <c r="W18" s="64">
        <f t="shared" si="7"/>
        <v>0</v>
      </c>
      <c r="X18" s="26"/>
      <c r="Y18" s="26"/>
      <c r="Z18" s="26">
        <f t="shared" si="8"/>
        <v>0</v>
      </c>
      <c r="AA18" s="26"/>
      <c r="AB18" s="26"/>
      <c r="AC18" s="26">
        <f t="shared" si="9"/>
        <v>0</v>
      </c>
      <c r="AD18" s="26"/>
      <c r="AE18" s="26"/>
      <c r="AF18" s="26">
        <f t="shared" si="10"/>
        <v>0</v>
      </c>
      <c r="AG18" s="26"/>
      <c r="AH18" s="26"/>
      <c r="AI18" s="26">
        <f t="shared" si="11"/>
        <v>0</v>
      </c>
      <c r="AJ18" s="26"/>
      <c r="AK18" s="26"/>
      <c r="AL18" s="26">
        <f t="shared" si="12"/>
        <v>0</v>
      </c>
      <c r="AM18" s="26"/>
      <c r="AN18" s="11"/>
      <c r="AO18" s="65">
        <f t="shared" si="13"/>
        <v>0</v>
      </c>
    </row>
    <row r="19" spans="1:41" ht="12.75" customHeight="1" x14ac:dyDescent="0.2">
      <c r="A19" s="51" t="s">
        <v>101</v>
      </c>
      <c r="B19" s="25" t="s">
        <v>102</v>
      </c>
      <c r="C19" s="55">
        <f t="shared" si="1"/>
        <v>58609</v>
      </c>
      <c r="D19" s="55">
        <f t="shared" si="0"/>
        <v>0</v>
      </c>
      <c r="E19" s="55">
        <f t="shared" si="0"/>
        <v>58609</v>
      </c>
      <c r="F19" s="26"/>
      <c r="G19" s="26"/>
      <c r="H19" s="26">
        <f t="shared" si="2"/>
        <v>0</v>
      </c>
      <c r="I19" s="26"/>
      <c r="J19" s="26"/>
      <c r="K19" s="26">
        <f t="shared" si="3"/>
        <v>0</v>
      </c>
      <c r="L19" s="26">
        <v>58609</v>
      </c>
      <c r="M19" s="26"/>
      <c r="N19" s="42">
        <f t="shared" si="4"/>
        <v>58609</v>
      </c>
      <c r="O19" s="25"/>
      <c r="P19" s="25"/>
      <c r="Q19" s="63">
        <f t="shared" si="5"/>
        <v>0</v>
      </c>
      <c r="R19" s="25"/>
      <c r="S19" s="25"/>
      <c r="T19" s="64">
        <f t="shared" si="6"/>
        <v>0</v>
      </c>
      <c r="U19" s="25"/>
      <c r="V19" s="25"/>
      <c r="W19" s="64">
        <f t="shared" si="7"/>
        <v>0</v>
      </c>
      <c r="X19" s="26"/>
      <c r="Y19" s="26"/>
      <c r="Z19" s="26">
        <f t="shared" si="8"/>
        <v>0</v>
      </c>
      <c r="AA19" s="26"/>
      <c r="AB19" s="26"/>
      <c r="AC19" s="26">
        <f t="shared" si="9"/>
        <v>0</v>
      </c>
      <c r="AD19" s="26"/>
      <c r="AE19" s="26"/>
      <c r="AF19" s="26">
        <f t="shared" si="10"/>
        <v>0</v>
      </c>
      <c r="AG19" s="26"/>
      <c r="AH19" s="26"/>
      <c r="AI19" s="26">
        <f t="shared" si="11"/>
        <v>0</v>
      </c>
      <c r="AJ19" s="26"/>
      <c r="AK19" s="26"/>
      <c r="AL19" s="26">
        <f t="shared" si="12"/>
        <v>0</v>
      </c>
      <c r="AM19" s="26"/>
      <c r="AN19" s="11"/>
      <c r="AO19" s="65">
        <f t="shared" si="13"/>
        <v>0</v>
      </c>
    </row>
    <row r="20" spans="1:41" ht="12.75" customHeight="1" x14ac:dyDescent="0.2">
      <c r="A20" s="51" t="s">
        <v>111</v>
      </c>
      <c r="B20" s="25" t="s">
        <v>112</v>
      </c>
      <c r="C20" s="55">
        <f t="shared" si="1"/>
        <v>7193</v>
      </c>
      <c r="D20" s="55">
        <f t="shared" si="0"/>
        <v>0</v>
      </c>
      <c r="E20" s="55">
        <f t="shared" si="0"/>
        <v>7193</v>
      </c>
      <c r="F20" s="26"/>
      <c r="G20" s="26"/>
      <c r="H20" s="26">
        <f t="shared" si="2"/>
        <v>0</v>
      </c>
      <c r="I20" s="26"/>
      <c r="J20" s="26"/>
      <c r="K20" s="26">
        <f t="shared" si="3"/>
        <v>0</v>
      </c>
      <c r="L20" s="26">
        <v>7193</v>
      </c>
      <c r="M20" s="26"/>
      <c r="N20" s="42">
        <f t="shared" si="4"/>
        <v>7193</v>
      </c>
      <c r="O20" s="25"/>
      <c r="P20" s="25"/>
      <c r="Q20" s="63">
        <f t="shared" si="5"/>
        <v>0</v>
      </c>
      <c r="R20" s="25"/>
      <c r="S20" s="25"/>
      <c r="T20" s="64">
        <f t="shared" si="6"/>
        <v>0</v>
      </c>
      <c r="U20" s="25"/>
      <c r="V20" s="25"/>
      <c r="W20" s="64">
        <f t="shared" si="7"/>
        <v>0</v>
      </c>
      <c r="X20" s="26"/>
      <c r="Y20" s="26"/>
      <c r="Z20" s="26">
        <f t="shared" si="8"/>
        <v>0</v>
      </c>
      <c r="AA20" s="26"/>
      <c r="AB20" s="26"/>
      <c r="AC20" s="26">
        <f t="shared" si="9"/>
        <v>0</v>
      </c>
      <c r="AD20" s="26"/>
      <c r="AE20" s="26"/>
      <c r="AF20" s="26">
        <f t="shared" si="10"/>
        <v>0</v>
      </c>
      <c r="AG20" s="26"/>
      <c r="AH20" s="26"/>
      <c r="AI20" s="26">
        <f t="shared" si="11"/>
        <v>0</v>
      </c>
      <c r="AJ20" s="26"/>
      <c r="AK20" s="26"/>
      <c r="AL20" s="26">
        <f t="shared" si="12"/>
        <v>0</v>
      </c>
      <c r="AM20" s="26"/>
      <c r="AN20" s="11"/>
      <c r="AO20" s="65">
        <f t="shared" si="13"/>
        <v>0</v>
      </c>
    </row>
    <row r="21" spans="1:41" ht="12.75" customHeight="1" x14ac:dyDescent="0.2">
      <c r="A21" s="51" t="s">
        <v>67</v>
      </c>
      <c r="B21" s="25" t="s">
        <v>27</v>
      </c>
      <c r="C21" s="55">
        <f t="shared" si="1"/>
        <v>78740</v>
      </c>
      <c r="D21" s="55">
        <f t="shared" si="0"/>
        <v>0</v>
      </c>
      <c r="E21" s="55">
        <f t="shared" si="0"/>
        <v>78740</v>
      </c>
      <c r="F21" s="26"/>
      <c r="G21" s="26"/>
      <c r="H21" s="26">
        <f t="shared" si="2"/>
        <v>0</v>
      </c>
      <c r="I21" s="26"/>
      <c r="J21" s="26"/>
      <c r="K21" s="26">
        <f t="shared" si="3"/>
        <v>0</v>
      </c>
      <c r="L21" s="26">
        <v>78740</v>
      </c>
      <c r="M21" s="26"/>
      <c r="N21" s="42">
        <f t="shared" si="4"/>
        <v>78740</v>
      </c>
      <c r="O21" s="25"/>
      <c r="P21" s="25"/>
      <c r="Q21" s="63">
        <f t="shared" si="5"/>
        <v>0</v>
      </c>
      <c r="R21" s="25"/>
      <c r="S21" s="25"/>
      <c r="T21" s="64">
        <f t="shared" si="6"/>
        <v>0</v>
      </c>
      <c r="U21" s="25"/>
      <c r="V21" s="25"/>
      <c r="W21" s="64">
        <f t="shared" si="7"/>
        <v>0</v>
      </c>
      <c r="X21" s="26"/>
      <c r="Y21" s="26"/>
      <c r="Z21" s="26">
        <f t="shared" si="8"/>
        <v>0</v>
      </c>
      <c r="AA21" s="26"/>
      <c r="AB21" s="26"/>
      <c r="AC21" s="26">
        <f t="shared" si="9"/>
        <v>0</v>
      </c>
      <c r="AD21" s="26"/>
      <c r="AE21" s="26"/>
      <c r="AF21" s="26">
        <f t="shared" si="10"/>
        <v>0</v>
      </c>
      <c r="AG21" s="26"/>
      <c r="AH21" s="26"/>
      <c r="AI21" s="26">
        <f t="shared" si="11"/>
        <v>0</v>
      </c>
      <c r="AJ21" s="26"/>
      <c r="AK21" s="26"/>
      <c r="AL21" s="26">
        <f t="shared" si="12"/>
        <v>0</v>
      </c>
      <c r="AM21" s="26"/>
      <c r="AN21" s="11"/>
      <c r="AO21" s="65">
        <f t="shared" si="13"/>
        <v>0</v>
      </c>
    </row>
    <row r="22" spans="1:41" ht="12.75" customHeight="1" x14ac:dyDescent="0.2">
      <c r="A22" s="51" t="s">
        <v>68</v>
      </c>
      <c r="B22" s="25" t="s">
        <v>46</v>
      </c>
      <c r="C22" s="55">
        <f t="shared" si="1"/>
        <v>12827</v>
      </c>
      <c r="D22" s="55">
        <f t="shared" si="0"/>
        <v>0</v>
      </c>
      <c r="E22" s="55">
        <f t="shared" si="0"/>
        <v>12827</v>
      </c>
      <c r="F22" s="26"/>
      <c r="G22" s="26"/>
      <c r="H22" s="26">
        <f t="shared" si="2"/>
        <v>0</v>
      </c>
      <c r="I22" s="26"/>
      <c r="J22" s="26"/>
      <c r="K22" s="26">
        <f t="shared" si="3"/>
        <v>0</v>
      </c>
      <c r="L22" s="26">
        <v>12827</v>
      </c>
      <c r="M22" s="26"/>
      <c r="N22" s="42">
        <f t="shared" si="4"/>
        <v>12827</v>
      </c>
      <c r="O22" s="25"/>
      <c r="P22" s="25"/>
      <c r="Q22" s="63">
        <f t="shared" si="5"/>
        <v>0</v>
      </c>
      <c r="R22" s="25"/>
      <c r="S22" s="25"/>
      <c r="T22" s="64">
        <f t="shared" si="6"/>
        <v>0</v>
      </c>
      <c r="U22" s="25"/>
      <c r="V22" s="25"/>
      <c r="W22" s="64">
        <f t="shared" si="7"/>
        <v>0</v>
      </c>
      <c r="X22" s="26"/>
      <c r="Y22" s="26"/>
      <c r="Z22" s="26">
        <f t="shared" si="8"/>
        <v>0</v>
      </c>
      <c r="AA22" s="26"/>
      <c r="AB22" s="26"/>
      <c r="AC22" s="26">
        <f t="shared" si="9"/>
        <v>0</v>
      </c>
      <c r="AD22" s="26"/>
      <c r="AE22" s="26"/>
      <c r="AF22" s="26">
        <f t="shared" si="10"/>
        <v>0</v>
      </c>
      <c r="AG22" s="26"/>
      <c r="AH22" s="26"/>
      <c r="AI22" s="26">
        <f t="shared" si="11"/>
        <v>0</v>
      </c>
      <c r="AJ22" s="26"/>
      <c r="AK22" s="26"/>
      <c r="AL22" s="26">
        <f t="shared" si="12"/>
        <v>0</v>
      </c>
      <c r="AM22" s="26"/>
      <c r="AN22" s="11"/>
      <c r="AO22" s="65">
        <f t="shared" si="13"/>
        <v>0</v>
      </c>
    </row>
    <row r="23" spans="1:41" ht="12.75" customHeight="1" x14ac:dyDescent="0.2">
      <c r="A23" s="51" t="s">
        <v>103</v>
      </c>
      <c r="B23" s="25" t="s">
        <v>104</v>
      </c>
      <c r="C23" s="55">
        <f t="shared" si="1"/>
        <v>14795</v>
      </c>
      <c r="D23" s="55">
        <f t="shared" si="0"/>
        <v>0</v>
      </c>
      <c r="E23" s="55">
        <f t="shared" si="0"/>
        <v>14795</v>
      </c>
      <c r="F23" s="26"/>
      <c r="G23" s="26"/>
      <c r="H23" s="26">
        <f t="shared" si="2"/>
        <v>0</v>
      </c>
      <c r="I23" s="26"/>
      <c r="J23" s="26"/>
      <c r="K23" s="26">
        <f t="shared" si="3"/>
        <v>0</v>
      </c>
      <c r="L23" s="26">
        <v>14795</v>
      </c>
      <c r="M23" s="26"/>
      <c r="N23" s="42">
        <f t="shared" si="4"/>
        <v>14795</v>
      </c>
      <c r="O23" s="25"/>
      <c r="P23" s="25"/>
      <c r="Q23" s="63">
        <f t="shared" si="5"/>
        <v>0</v>
      </c>
      <c r="R23" s="25"/>
      <c r="S23" s="25"/>
      <c r="T23" s="64">
        <f t="shared" si="6"/>
        <v>0</v>
      </c>
      <c r="U23" s="25"/>
      <c r="V23" s="25"/>
      <c r="W23" s="64">
        <f t="shared" si="7"/>
        <v>0</v>
      </c>
      <c r="X23" s="26"/>
      <c r="Y23" s="26"/>
      <c r="Z23" s="26">
        <f t="shared" si="8"/>
        <v>0</v>
      </c>
      <c r="AA23" s="26"/>
      <c r="AB23" s="26"/>
      <c r="AC23" s="26">
        <f t="shared" si="9"/>
        <v>0</v>
      </c>
      <c r="AD23" s="26"/>
      <c r="AE23" s="26"/>
      <c r="AF23" s="26">
        <f t="shared" si="10"/>
        <v>0</v>
      </c>
      <c r="AG23" s="26"/>
      <c r="AH23" s="26"/>
      <c r="AI23" s="26">
        <f t="shared" si="11"/>
        <v>0</v>
      </c>
      <c r="AJ23" s="26"/>
      <c r="AK23" s="26"/>
      <c r="AL23" s="26">
        <f t="shared" si="12"/>
        <v>0</v>
      </c>
      <c r="AM23" s="26"/>
      <c r="AN23" s="11"/>
      <c r="AO23" s="65">
        <f t="shared" si="13"/>
        <v>0</v>
      </c>
    </row>
    <row r="24" spans="1:41" ht="12.75" customHeight="1" x14ac:dyDescent="0.2">
      <c r="A24" s="51" t="s">
        <v>69</v>
      </c>
      <c r="B24" s="25" t="s">
        <v>58</v>
      </c>
      <c r="C24" s="55">
        <f t="shared" si="1"/>
        <v>39510</v>
      </c>
      <c r="D24" s="55">
        <f t="shared" si="0"/>
        <v>0</v>
      </c>
      <c r="E24" s="55">
        <f t="shared" si="0"/>
        <v>39510</v>
      </c>
      <c r="F24" s="26"/>
      <c r="G24" s="26"/>
      <c r="H24" s="26">
        <f t="shared" si="2"/>
        <v>0</v>
      </c>
      <c r="I24" s="26"/>
      <c r="J24" s="26"/>
      <c r="K24" s="26">
        <f t="shared" si="3"/>
        <v>0</v>
      </c>
      <c r="L24" s="26">
        <v>39510</v>
      </c>
      <c r="M24" s="26"/>
      <c r="N24" s="42">
        <f t="shared" si="4"/>
        <v>39510</v>
      </c>
      <c r="O24" s="25"/>
      <c r="P24" s="25"/>
      <c r="Q24" s="63">
        <f t="shared" si="5"/>
        <v>0</v>
      </c>
      <c r="R24" s="25"/>
      <c r="S24" s="25"/>
      <c r="T24" s="64">
        <f t="shared" si="6"/>
        <v>0</v>
      </c>
      <c r="U24" s="25"/>
      <c r="V24" s="25"/>
      <c r="W24" s="64">
        <f t="shared" si="7"/>
        <v>0</v>
      </c>
      <c r="X24" s="26"/>
      <c r="Y24" s="26"/>
      <c r="Z24" s="26">
        <f t="shared" si="8"/>
        <v>0</v>
      </c>
      <c r="AA24" s="26"/>
      <c r="AB24" s="26"/>
      <c r="AC24" s="26">
        <f t="shared" si="9"/>
        <v>0</v>
      </c>
      <c r="AD24" s="26"/>
      <c r="AE24" s="26"/>
      <c r="AF24" s="26">
        <f t="shared" si="10"/>
        <v>0</v>
      </c>
      <c r="AG24" s="26"/>
      <c r="AH24" s="26"/>
      <c r="AI24" s="26">
        <f t="shared" si="11"/>
        <v>0</v>
      </c>
      <c r="AJ24" s="26"/>
      <c r="AK24" s="26"/>
      <c r="AL24" s="26">
        <f t="shared" si="12"/>
        <v>0</v>
      </c>
      <c r="AM24" s="26"/>
      <c r="AN24" s="11"/>
      <c r="AO24" s="65">
        <f t="shared" si="13"/>
        <v>0</v>
      </c>
    </row>
    <row r="25" spans="1:41" ht="12.75" customHeight="1" x14ac:dyDescent="0.2">
      <c r="A25" s="51" t="s">
        <v>70</v>
      </c>
      <c r="B25" s="25" t="s">
        <v>59</v>
      </c>
      <c r="C25" s="55">
        <f t="shared" si="1"/>
        <v>73418</v>
      </c>
      <c r="D25" s="55">
        <f t="shared" ref="D25:D65" si="14">+G25+J25+M25+P25+S25+V25+Y25+AB25+AE25+AH25+AK25+AN25</f>
        <v>500</v>
      </c>
      <c r="E25" s="55">
        <f t="shared" ref="E25:E65" si="15">+H25+K25+N25+Q25+T25+W25+Z25+AC25+AF25+AI25+AL25+AO25</f>
        <v>73918</v>
      </c>
      <c r="F25" s="26"/>
      <c r="G25" s="26"/>
      <c r="H25" s="26">
        <f t="shared" si="2"/>
        <v>0</v>
      </c>
      <c r="I25" s="26"/>
      <c r="J25" s="26"/>
      <c r="K25" s="26">
        <f t="shared" si="3"/>
        <v>0</v>
      </c>
      <c r="L25" s="26">
        <v>73418</v>
      </c>
      <c r="M25" s="26">
        <v>500</v>
      </c>
      <c r="N25" s="42">
        <f t="shared" si="4"/>
        <v>73918</v>
      </c>
      <c r="O25" s="25"/>
      <c r="P25" s="25"/>
      <c r="Q25" s="63">
        <f t="shared" si="5"/>
        <v>0</v>
      </c>
      <c r="R25" s="25"/>
      <c r="S25" s="25"/>
      <c r="T25" s="64">
        <f t="shared" si="6"/>
        <v>0</v>
      </c>
      <c r="U25" s="25"/>
      <c r="V25" s="25"/>
      <c r="W25" s="64">
        <f t="shared" si="7"/>
        <v>0</v>
      </c>
      <c r="X25" s="26"/>
      <c r="Y25" s="26"/>
      <c r="Z25" s="26">
        <f t="shared" si="8"/>
        <v>0</v>
      </c>
      <c r="AA25" s="26"/>
      <c r="AB25" s="26"/>
      <c r="AC25" s="26">
        <f t="shared" si="9"/>
        <v>0</v>
      </c>
      <c r="AD25" s="26"/>
      <c r="AE25" s="26"/>
      <c r="AF25" s="26">
        <f t="shared" si="10"/>
        <v>0</v>
      </c>
      <c r="AG25" s="26"/>
      <c r="AH25" s="26"/>
      <c r="AI25" s="26">
        <f t="shared" si="11"/>
        <v>0</v>
      </c>
      <c r="AJ25" s="26"/>
      <c r="AK25" s="26"/>
      <c r="AL25" s="26">
        <f t="shared" si="12"/>
        <v>0</v>
      </c>
      <c r="AM25" s="26"/>
      <c r="AN25" s="11"/>
      <c r="AO25" s="65">
        <f t="shared" si="13"/>
        <v>0</v>
      </c>
    </row>
    <row r="26" spans="1:41" ht="12.75" customHeight="1" x14ac:dyDescent="0.2">
      <c r="A26" s="51" t="s">
        <v>71</v>
      </c>
      <c r="B26" s="25" t="s">
        <v>41</v>
      </c>
      <c r="C26" s="55">
        <f t="shared" si="1"/>
        <v>7620</v>
      </c>
      <c r="D26" s="55">
        <f t="shared" si="14"/>
        <v>0</v>
      </c>
      <c r="E26" s="55">
        <f t="shared" si="15"/>
        <v>7620</v>
      </c>
      <c r="F26" s="26"/>
      <c r="G26" s="26"/>
      <c r="H26" s="26">
        <f t="shared" si="2"/>
        <v>0</v>
      </c>
      <c r="I26" s="26"/>
      <c r="J26" s="26"/>
      <c r="K26" s="26">
        <f t="shared" si="3"/>
        <v>0</v>
      </c>
      <c r="L26" s="26">
        <v>7620</v>
      </c>
      <c r="M26" s="26"/>
      <c r="N26" s="42">
        <f t="shared" si="4"/>
        <v>7620</v>
      </c>
      <c r="O26" s="25"/>
      <c r="P26" s="25"/>
      <c r="Q26" s="63">
        <f t="shared" si="5"/>
        <v>0</v>
      </c>
      <c r="R26" s="25"/>
      <c r="S26" s="25"/>
      <c r="T26" s="64">
        <f t="shared" si="6"/>
        <v>0</v>
      </c>
      <c r="U26" s="25"/>
      <c r="V26" s="25"/>
      <c r="W26" s="64">
        <f t="shared" si="7"/>
        <v>0</v>
      </c>
      <c r="X26" s="26"/>
      <c r="Y26" s="26"/>
      <c r="Z26" s="26">
        <f t="shared" si="8"/>
        <v>0</v>
      </c>
      <c r="AA26" s="26"/>
      <c r="AB26" s="26"/>
      <c r="AC26" s="26">
        <f t="shared" si="9"/>
        <v>0</v>
      </c>
      <c r="AD26" s="26"/>
      <c r="AE26" s="26"/>
      <c r="AF26" s="26">
        <f t="shared" si="10"/>
        <v>0</v>
      </c>
      <c r="AG26" s="26"/>
      <c r="AH26" s="26"/>
      <c r="AI26" s="26">
        <f t="shared" si="11"/>
        <v>0</v>
      </c>
      <c r="AJ26" s="26"/>
      <c r="AK26" s="26"/>
      <c r="AL26" s="26">
        <f t="shared" si="12"/>
        <v>0</v>
      </c>
      <c r="AM26" s="26"/>
      <c r="AN26" s="11"/>
      <c r="AO26" s="65">
        <f t="shared" si="13"/>
        <v>0</v>
      </c>
    </row>
    <row r="27" spans="1:41" ht="12.75" customHeight="1" x14ac:dyDescent="0.2">
      <c r="A27" s="51" t="s">
        <v>72</v>
      </c>
      <c r="B27" s="25" t="s">
        <v>47</v>
      </c>
      <c r="C27" s="55">
        <f t="shared" si="1"/>
        <v>59158</v>
      </c>
      <c r="D27" s="55">
        <f t="shared" si="14"/>
        <v>3175</v>
      </c>
      <c r="E27" s="55">
        <f t="shared" si="15"/>
        <v>62333</v>
      </c>
      <c r="F27" s="26"/>
      <c r="G27" s="26"/>
      <c r="H27" s="26">
        <f t="shared" si="2"/>
        <v>0</v>
      </c>
      <c r="I27" s="26"/>
      <c r="J27" s="26"/>
      <c r="K27" s="26">
        <f t="shared" si="3"/>
        <v>0</v>
      </c>
      <c r="L27" s="26">
        <v>59158</v>
      </c>
      <c r="M27" s="26">
        <v>3175</v>
      </c>
      <c r="N27" s="42">
        <f t="shared" si="4"/>
        <v>62333</v>
      </c>
      <c r="O27" s="25"/>
      <c r="P27" s="25"/>
      <c r="Q27" s="63">
        <f t="shared" si="5"/>
        <v>0</v>
      </c>
      <c r="R27" s="25"/>
      <c r="S27" s="25"/>
      <c r="T27" s="64">
        <f t="shared" si="6"/>
        <v>0</v>
      </c>
      <c r="U27" s="25"/>
      <c r="V27" s="25"/>
      <c r="W27" s="64">
        <f t="shared" si="7"/>
        <v>0</v>
      </c>
      <c r="X27" s="26"/>
      <c r="Y27" s="26"/>
      <c r="Z27" s="26">
        <f t="shared" si="8"/>
        <v>0</v>
      </c>
      <c r="AA27" s="26"/>
      <c r="AB27" s="26"/>
      <c r="AC27" s="26">
        <f t="shared" si="9"/>
        <v>0</v>
      </c>
      <c r="AD27" s="26"/>
      <c r="AE27" s="26"/>
      <c r="AF27" s="26">
        <f t="shared" si="10"/>
        <v>0</v>
      </c>
      <c r="AG27" s="26"/>
      <c r="AH27" s="26"/>
      <c r="AI27" s="26">
        <f t="shared" si="11"/>
        <v>0</v>
      </c>
      <c r="AJ27" s="26"/>
      <c r="AK27" s="26"/>
      <c r="AL27" s="26">
        <f t="shared" si="12"/>
        <v>0</v>
      </c>
      <c r="AM27" s="26"/>
      <c r="AN27" s="11"/>
      <c r="AO27" s="65">
        <f t="shared" si="13"/>
        <v>0</v>
      </c>
    </row>
    <row r="28" spans="1:41" ht="12.75" customHeight="1" x14ac:dyDescent="0.2">
      <c r="A28" s="51" t="s">
        <v>73</v>
      </c>
      <c r="B28" s="25" t="s">
        <v>48</v>
      </c>
      <c r="C28" s="55">
        <f t="shared" si="1"/>
        <v>116646</v>
      </c>
      <c r="D28" s="55">
        <f t="shared" si="14"/>
        <v>508</v>
      </c>
      <c r="E28" s="55">
        <f t="shared" si="15"/>
        <v>117154</v>
      </c>
      <c r="F28" s="26"/>
      <c r="G28" s="26"/>
      <c r="H28" s="26">
        <f t="shared" si="2"/>
        <v>0</v>
      </c>
      <c r="I28" s="26"/>
      <c r="J28" s="26"/>
      <c r="K28" s="26">
        <f t="shared" si="3"/>
        <v>0</v>
      </c>
      <c r="L28" s="26">
        <v>116646</v>
      </c>
      <c r="M28" s="26">
        <v>508</v>
      </c>
      <c r="N28" s="42">
        <f t="shared" si="4"/>
        <v>117154</v>
      </c>
      <c r="O28" s="25"/>
      <c r="P28" s="25"/>
      <c r="Q28" s="63">
        <f t="shared" si="5"/>
        <v>0</v>
      </c>
      <c r="R28" s="25"/>
      <c r="S28" s="25"/>
      <c r="T28" s="64">
        <f t="shared" si="6"/>
        <v>0</v>
      </c>
      <c r="U28" s="25"/>
      <c r="V28" s="25"/>
      <c r="W28" s="64">
        <f t="shared" si="7"/>
        <v>0</v>
      </c>
      <c r="X28" s="26"/>
      <c r="Y28" s="26"/>
      <c r="Z28" s="26">
        <f t="shared" si="8"/>
        <v>0</v>
      </c>
      <c r="AA28" s="26"/>
      <c r="AB28" s="26"/>
      <c r="AC28" s="26">
        <f t="shared" si="9"/>
        <v>0</v>
      </c>
      <c r="AD28" s="26"/>
      <c r="AE28" s="26"/>
      <c r="AF28" s="26">
        <f t="shared" si="10"/>
        <v>0</v>
      </c>
      <c r="AG28" s="26"/>
      <c r="AH28" s="26"/>
      <c r="AI28" s="26">
        <f t="shared" si="11"/>
        <v>0</v>
      </c>
      <c r="AJ28" s="26"/>
      <c r="AK28" s="26"/>
      <c r="AL28" s="26">
        <f t="shared" si="12"/>
        <v>0</v>
      </c>
      <c r="AM28" s="26"/>
      <c r="AN28" s="11"/>
      <c r="AO28" s="65">
        <f t="shared" si="13"/>
        <v>0</v>
      </c>
    </row>
    <row r="29" spans="1:41" ht="12.75" customHeight="1" x14ac:dyDescent="0.2">
      <c r="A29" s="51" t="s">
        <v>74</v>
      </c>
      <c r="B29" s="25" t="s">
        <v>42</v>
      </c>
      <c r="C29" s="55">
        <f t="shared" si="1"/>
        <v>9590</v>
      </c>
      <c r="D29" s="55">
        <f t="shared" si="14"/>
        <v>0</v>
      </c>
      <c r="E29" s="55">
        <f t="shared" si="15"/>
        <v>9590</v>
      </c>
      <c r="F29" s="26"/>
      <c r="G29" s="26"/>
      <c r="H29" s="26">
        <f t="shared" si="2"/>
        <v>0</v>
      </c>
      <c r="I29" s="26"/>
      <c r="J29" s="26">
        <v>63</v>
      </c>
      <c r="K29" s="26">
        <f t="shared" si="3"/>
        <v>63</v>
      </c>
      <c r="L29" s="26">
        <v>9590</v>
      </c>
      <c r="M29" s="26">
        <v>-63</v>
      </c>
      <c r="N29" s="42">
        <f t="shared" si="4"/>
        <v>9527</v>
      </c>
      <c r="O29" s="25"/>
      <c r="P29" s="25"/>
      <c r="Q29" s="63">
        <f t="shared" si="5"/>
        <v>0</v>
      </c>
      <c r="R29" s="25"/>
      <c r="S29" s="25"/>
      <c r="T29" s="64">
        <f t="shared" si="6"/>
        <v>0</v>
      </c>
      <c r="U29" s="25"/>
      <c r="V29" s="25"/>
      <c r="W29" s="64">
        <f t="shared" si="7"/>
        <v>0</v>
      </c>
      <c r="X29" s="26"/>
      <c r="Y29" s="26"/>
      <c r="Z29" s="26">
        <f t="shared" si="8"/>
        <v>0</v>
      </c>
      <c r="AA29" s="26"/>
      <c r="AB29" s="26"/>
      <c r="AC29" s="26">
        <f t="shared" si="9"/>
        <v>0</v>
      </c>
      <c r="AD29" s="26"/>
      <c r="AE29" s="26"/>
      <c r="AF29" s="26">
        <f t="shared" si="10"/>
        <v>0</v>
      </c>
      <c r="AG29" s="26"/>
      <c r="AH29" s="26"/>
      <c r="AI29" s="26">
        <f t="shared" si="11"/>
        <v>0</v>
      </c>
      <c r="AJ29" s="26"/>
      <c r="AK29" s="26"/>
      <c r="AL29" s="26">
        <f t="shared" si="12"/>
        <v>0</v>
      </c>
      <c r="AM29" s="26"/>
      <c r="AN29" s="11"/>
      <c r="AO29" s="65">
        <f t="shared" si="13"/>
        <v>0</v>
      </c>
    </row>
    <row r="30" spans="1:41" ht="12.75" customHeight="1" x14ac:dyDescent="0.2">
      <c r="A30" s="51" t="s">
        <v>75</v>
      </c>
      <c r="B30" s="25" t="s">
        <v>43</v>
      </c>
      <c r="C30" s="55">
        <f t="shared" si="1"/>
        <v>7046</v>
      </c>
      <c r="D30" s="55">
        <f t="shared" si="14"/>
        <v>2</v>
      </c>
      <c r="E30" s="55">
        <f t="shared" si="15"/>
        <v>7048</v>
      </c>
      <c r="F30" s="26">
        <v>200</v>
      </c>
      <c r="G30" s="26"/>
      <c r="H30" s="26">
        <f t="shared" si="2"/>
        <v>200</v>
      </c>
      <c r="I30" s="26">
        <v>26</v>
      </c>
      <c r="J30" s="26"/>
      <c r="K30" s="26">
        <f t="shared" si="3"/>
        <v>26</v>
      </c>
      <c r="L30" s="26">
        <v>6820</v>
      </c>
      <c r="M30" s="26">
        <v>2</v>
      </c>
      <c r="N30" s="42">
        <f t="shared" si="4"/>
        <v>6822</v>
      </c>
      <c r="O30" s="25"/>
      <c r="P30" s="25"/>
      <c r="Q30" s="63">
        <f t="shared" si="5"/>
        <v>0</v>
      </c>
      <c r="R30" s="25"/>
      <c r="S30" s="25"/>
      <c r="T30" s="64">
        <f t="shared" si="6"/>
        <v>0</v>
      </c>
      <c r="U30" s="25"/>
      <c r="V30" s="25"/>
      <c r="W30" s="64">
        <f t="shared" si="7"/>
        <v>0</v>
      </c>
      <c r="X30" s="26"/>
      <c r="Y30" s="26"/>
      <c r="Z30" s="26">
        <f t="shared" si="8"/>
        <v>0</v>
      </c>
      <c r="AA30" s="26"/>
      <c r="AB30" s="26"/>
      <c r="AC30" s="26">
        <f t="shared" si="9"/>
        <v>0</v>
      </c>
      <c r="AD30" s="26"/>
      <c r="AE30" s="26"/>
      <c r="AF30" s="26">
        <f t="shared" si="10"/>
        <v>0</v>
      </c>
      <c r="AG30" s="26"/>
      <c r="AH30" s="26"/>
      <c r="AI30" s="26">
        <f t="shared" si="11"/>
        <v>0</v>
      </c>
      <c r="AJ30" s="26"/>
      <c r="AK30" s="26"/>
      <c r="AL30" s="26">
        <f t="shared" si="12"/>
        <v>0</v>
      </c>
      <c r="AM30" s="26"/>
      <c r="AN30" s="11"/>
      <c r="AO30" s="65">
        <f t="shared" si="13"/>
        <v>0</v>
      </c>
    </row>
    <row r="31" spans="1:41" ht="12.75" customHeight="1" x14ac:dyDescent="0.2">
      <c r="A31" s="51" t="s">
        <v>76</v>
      </c>
      <c r="B31" s="25" t="s">
        <v>77</v>
      </c>
      <c r="C31" s="55">
        <f t="shared" si="1"/>
        <v>45212</v>
      </c>
      <c r="D31" s="55">
        <f t="shared" si="14"/>
        <v>0</v>
      </c>
      <c r="E31" s="55">
        <f t="shared" si="15"/>
        <v>45212</v>
      </c>
      <c r="F31" s="26"/>
      <c r="G31" s="26"/>
      <c r="H31" s="26">
        <f t="shared" si="2"/>
        <v>0</v>
      </c>
      <c r="I31" s="26"/>
      <c r="J31" s="26"/>
      <c r="K31" s="26">
        <f t="shared" si="3"/>
        <v>0</v>
      </c>
      <c r="L31" s="26">
        <v>45212</v>
      </c>
      <c r="M31" s="26"/>
      <c r="N31" s="42">
        <f t="shared" si="4"/>
        <v>45212</v>
      </c>
      <c r="O31" s="25"/>
      <c r="P31" s="25"/>
      <c r="Q31" s="63">
        <f t="shared" si="5"/>
        <v>0</v>
      </c>
      <c r="R31" s="25"/>
      <c r="S31" s="25"/>
      <c r="T31" s="64">
        <f t="shared" si="6"/>
        <v>0</v>
      </c>
      <c r="U31" s="25"/>
      <c r="V31" s="25"/>
      <c r="W31" s="64">
        <f t="shared" si="7"/>
        <v>0</v>
      </c>
      <c r="X31" s="26"/>
      <c r="Y31" s="26"/>
      <c r="Z31" s="26">
        <f t="shared" si="8"/>
        <v>0</v>
      </c>
      <c r="AA31" s="26"/>
      <c r="AB31" s="26"/>
      <c r="AC31" s="26">
        <f t="shared" si="9"/>
        <v>0</v>
      </c>
      <c r="AD31" s="26"/>
      <c r="AE31" s="26"/>
      <c r="AF31" s="26">
        <f t="shared" si="10"/>
        <v>0</v>
      </c>
      <c r="AG31" s="26"/>
      <c r="AH31" s="26"/>
      <c r="AI31" s="26">
        <f t="shared" si="11"/>
        <v>0</v>
      </c>
      <c r="AJ31" s="26"/>
      <c r="AK31" s="26"/>
      <c r="AL31" s="26">
        <f t="shared" si="12"/>
        <v>0</v>
      </c>
      <c r="AM31" s="26"/>
      <c r="AN31" s="11"/>
      <c r="AO31" s="65">
        <f t="shared" si="13"/>
        <v>0</v>
      </c>
    </row>
    <row r="32" spans="1:41" ht="12.75" customHeight="1" x14ac:dyDescent="0.2">
      <c r="A32" s="51" t="s">
        <v>78</v>
      </c>
      <c r="B32" s="25" t="s">
        <v>28</v>
      </c>
      <c r="C32" s="55">
        <f t="shared" si="1"/>
        <v>9967</v>
      </c>
      <c r="D32" s="55">
        <f t="shared" si="14"/>
        <v>0</v>
      </c>
      <c r="E32" s="55">
        <f t="shared" si="15"/>
        <v>9967</v>
      </c>
      <c r="F32" s="26"/>
      <c r="G32" s="26"/>
      <c r="H32" s="26">
        <f t="shared" si="2"/>
        <v>0</v>
      </c>
      <c r="I32" s="26"/>
      <c r="J32" s="26"/>
      <c r="K32" s="26">
        <f t="shared" si="3"/>
        <v>0</v>
      </c>
      <c r="L32" s="26">
        <v>9967</v>
      </c>
      <c r="M32" s="26"/>
      <c r="N32" s="42">
        <f t="shared" si="4"/>
        <v>9967</v>
      </c>
      <c r="O32" s="25"/>
      <c r="P32" s="25"/>
      <c r="Q32" s="63">
        <f t="shared" si="5"/>
        <v>0</v>
      </c>
      <c r="R32" s="25"/>
      <c r="S32" s="25"/>
      <c r="T32" s="64">
        <f t="shared" si="6"/>
        <v>0</v>
      </c>
      <c r="U32" s="25"/>
      <c r="V32" s="25"/>
      <c r="W32" s="64">
        <f t="shared" si="7"/>
        <v>0</v>
      </c>
      <c r="X32" s="26"/>
      <c r="Y32" s="26"/>
      <c r="Z32" s="26">
        <f t="shared" si="8"/>
        <v>0</v>
      </c>
      <c r="AA32" s="26"/>
      <c r="AB32" s="26"/>
      <c r="AC32" s="26">
        <f t="shared" si="9"/>
        <v>0</v>
      </c>
      <c r="AD32" s="26"/>
      <c r="AE32" s="26"/>
      <c r="AF32" s="26">
        <f t="shared" si="10"/>
        <v>0</v>
      </c>
      <c r="AG32" s="26"/>
      <c r="AH32" s="26"/>
      <c r="AI32" s="26">
        <f t="shared" si="11"/>
        <v>0</v>
      </c>
      <c r="AJ32" s="26"/>
      <c r="AK32" s="26"/>
      <c r="AL32" s="26">
        <f t="shared" si="12"/>
        <v>0</v>
      </c>
      <c r="AM32" s="26"/>
      <c r="AN32" s="11"/>
      <c r="AO32" s="65">
        <f t="shared" si="13"/>
        <v>0</v>
      </c>
    </row>
    <row r="33" spans="1:41" ht="12.75" customHeight="1" x14ac:dyDescent="0.2">
      <c r="A33" s="51" t="s">
        <v>121</v>
      </c>
      <c r="B33" s="25" t="s">
        <v>122</v>
      </c>
      <c r="C33" s="55">
        <f t="shared" si="1"/>
        <v>31294</v>
      </c>
      <c r="D33" s="55">
        <f t="shared" si="14"/>
        <v>0</v>
      </c>
      <c r="E33" s="55">
        <f t="shared" si="15"/>
        <v>31294</v>
      </c>
      <c r="F33" s="26">
        <v>20000</v>
      </c>
      <c r="G33" s="26"/>
      <c r="H33" s="26">
        <f t="shared" si="2"/>
        <v>20000</v>
      </c>
      <c r="I33" s="26">
        <v>3100</v>
      </c>
      <c r="J33" s="26"/>
      <c r="K33" s="26">
        <f t="shared" si="3"/>
        <v>3100</v>
      </c>
      <c r="L33" s="26">
        <v>8194</v>
      </c>
      <c r="M33" s="26"/>
      <c r="N33" s="42">
        <f t="shared" si="4"/>
        <v>8194</v>
      </c>
      <c r="O33" s="25"/>
      <c r="P33" s="25"/>
      <c r="Q33" s="63">
        <f t="shared" si="5"/>
        <v>0</v>
      </c>
      <c r="R33" s="25"/>
      <c r="S33" s="25"/>
      <c r="T33" s="64">
        <f t="shared" si="6"/>
        <v>0</v>
      </c>
      <c r="U33" s="25"/>
      <c r="V33" s="25"/>
      <c r="W33" s="64">
        <f t="shared" si="7"/>
        <v>0</v>
      </c>
      <c r="X33" s="26"/>
      <c r="Y33" s="26"/>
      <c r="Z33" s="26">
        <f t="shared" si="8"/>
        <v>0</v>
      </c>
      <c r="AA33" s="26"/>
      <c r="AB33" s="26"/>
      <c r="AC33" s="26">
        <f t="shared" si="9"/>
        <v>0</v>
      </c>
      <c r="AD33" s="26"/>
      <c r="AE33" s="26"/>
      <c r="AF33" s="26">
        <f t="shared" si="10"/>
        <v>0</v>
      </c>
      <c r="AG33" s="26"/>
      <c r="AH33" s="26"/>
      <c r="AI33" s="26">
        <f t="shared" si="11"/>
        <v>0</v>
      </c>
      <c r="AJ33" s="26"/>
      <c r="AK33" s="26"/>
      <c r="AL33" s="26">
        <f t="shared" si="12"/>
        <v>0</v>
      </c>
      <c r="AM33" s="26"/>
      <c r="AN33" s="11"/>
      <c r="AO33" s="65">
        <f t="shared" si="13"/>
        <v>0</v>
      </c>
    </row>
    <row r="34" spans="1:41" ht="12.75" customHeight="1" x14ac:dyDescent="0.2">
      <c r="A34" s="51" t="s">
        <v>79</v>
      </c>
      <c r="B34" s="25" t="s">
        <v>9</v>
      </c>
      <c r="C34" s="55">
        <f t="shared" si="1"/>
        <v>151758</v>
      </c>
      <c r="D34" s="55">
        <f t="shared" si="14"/>
        <v>0</v>
      </c>
      <c r="E34" s="55">
        <f t="shared" si="15"/>
        <v>151758</v>
      </c>
      <c r="F34" s="26"/>
      <c r="G34" s="26"/>
      <c r="H34" s="26">
        <f t="shared" si="2"/>
        <v>0</v>
      </c>
      <c r="I34" s="26"/>
      <c r="J34" s="26"/>
      <c r="K34" s="26">
        <f t="shared" si="3"/>
        <v>0</v>
      </c>
      <c r="L34" s="26">
        <v>151758</v>
      </c>
      <c r="M34" s="26"/>
      <c r="N34" s="42">
        <f t="shared" si="4"/>
        <v>151758</v>
      </c>
      <c r="O34" s="25"/>
      <c r="P34" s="25"/>
      <c r="Q34" s="63">
        <f t="shared" si="5"/>
        <v>0</v>
      </c>
      <c r="R34" s="25"/>
      <c r="S34" s="25"/>
      <c r="T34" s="64">
        <f t="shared" si="6"/>
        <v>0</v>
      </c>
      <c r="U34" s="25"/>
      <c r="V34" s="25"/>
      <c r="W34" s="64">
        <f t="shared" si="7"/>
        <v>0</v>
      </c>
      <c r="X34" s="26"/>
      <c r="Y34" s="26"/>
      <c r="Z34" s="26">
        <f t="shared" si="8"/>
        <v>0</v>
      </c>
      <c r="AA34" s="26"/>
      <c r="AB34" s="26"/>
      <c r="AC34" s="26">
        <f t="shared" si="9"/>
        <v>0</v>
      </c>
      <c r="AD34" s="26"/>
      <c r="AE34" s="26"/>
      <c r="AF34" s="26">
        <f t="shared" si="10"/>
        <v>0</v>
      </c>
      <c r="AG34" s="26"/>
      <c r="AH34" s="26"/>
      <c r="AI34" s="26">
        <f t="shared" si="11"/>
        <v>0</v>
      </c>
      <c r="AJ34" s="26"/>
      <c r="AK34" s="26"/>
      <c r="AL34" s="26">
        <f t="shared" si="12"/>
        <v>0</v>
      </c>
      <c r="AM34" s="26"/>
      <c r="AN34" s="11"/>
      <c r="AO34" s="65">
        <f t="shared" si="13"/>
        <v>0</v>
      </c>
    </row>
    <row r="35" spans="1:41" ht="12.75" customHeight="1" x14ac:dyDescent="0.2">
      <c r="A35" s="51" t="s">
        <v>80</v>
      </c>
      <c r="B35" s="25" t="s">
        <v>7</v>
      </c>
      <c r="C35" s="55">
        <f t="shared" si="1"/>
        <v>75508</v>
      </c>
      <c r="D35" s="55">
        <f t="shared" si="14"/>
        <v>0</v>
      </c>
      <c r="E35" s="55">
        <f t="shared" si="15"/>
        <v>75508</v>
      </c>
      <c r="F35" s="26"/>
      <c r="G35" s="26"/>
      <c r="H35" s="26">
        <f t="shared" si="2"/>
        <v>0</v>
      </c>
      <c r="I35" s="26"/>
      <c r="J35" s="26"/>
      <c r="K35" s="26">
        <f t="shared" si="3"/>
        <v>0</v>
      </c>
      <c r="L35" s="26">
        <v>75508</v>
      </c>
      <c r="M35" s="26"/>
      <c r="N35" s="42">
        <f t="shared" si="4"/>
        <v>75508</v>
      </c>
      <c r="O35" s="25"/>
      <c r="P35" s="25"/>
      <c r="Q35" s="63">
        <f t="shared" si="5"/>
        <v>0</v>
      </c>
      <c r="R35" s="25"/>
      <c r="S35" s="25"/>
      <c r="T35" s="64">
        <f t="shared" si="6"/>
        <v>0</v>
      </c>
      <c r="U35" s="25"/>
      <c r="V35" s="25"/>
      <c r="W35" s="64">
        <f t="shared" si="7"/>
        <v>0</v>
      </c>
      <c r="X35" s="26"/>
      <c r="Y35" s="26"/>
      <c r="Z35" s="26">
        <f t="shared" si="8"/>
        <v>0</v>
      </c>
      <c r="AA35" s="26"/>
      <c r="AB35" s="26"/>
      <c r="AC35" s="26">
        <f t="shared" si="9"/>
        <v>0</v>
      </c>
      <c r="AD35" s="26"/>
      <c r="AE35" s="26"/>
      <c r="AF35" s="26">
        <f t="shared" si="10"/>
        <v>0</v>
      </c>
      <c r="AG35" s="26"/>
      <c r="AH35" s="26"/>
      <c r="AI35" s="26">
        <f t="shared" si="11"/>
        <v>0</v>
      </c>
      <c r="AJ35" s="26"/>
      <c r="AK35" s="26"/>
      <c r="AL35" s="26">
        <f t="shared" si="12"/>
        <v>0</v>
      </c>
      <c r="AM35" s="26"/>
      <c r="AN35" s="11"/>
      <c r="AO35" s="65">
        <f t="shared" si="13"/>
        <v>0</v>
      </c>
    </row>
    <row r="36" spans="1:41" ht="12.75" customHeight="1" x14ac:dyDescent="0.2">
      <c r="A36" s="51" t="s">
        <v>81</v>
      </c>
      <c r="B36" s="26" t="s">
        <v>29</v>
      </c>
      <c r="C36" s="55">
        <f t="shared" si="1"/>
        <v>202634</v>
      </c>
      <c r="D36" s="55">
        <f t="shared" si="14"/>
        <v>-9776</v>
      </c>
      <c r="E36" s="55">
        <f t="shared" si="15"/>
        <v>192858</v>
      </c>
      <c r="F36" s="26">
        <v>13800</v>
      </c>
      <c r="G36" s="26">
        <v>-9000</v>
      </c>
      <c r="H36" s="26">
        <f t="shared" si="2"/>
        <v>4800</v>
      </c>
      <c r="I36" s="26">
        <v>1794</v>
      </c>
      <c r="J36" s="26">
        <v>-1170</v>
      </c>
      <c r="K36" s="26">
        <f t="shared" si="3"/>
        <v>624</v>
      </c>
      <c r="L36" s="26">
        <v>187040</v>
      </c>
      <c r="M36" s="26">
        <v>394</v>
      </c>
      <c r="N36" s="42">
        <f t="shared" si="4"/>
        <v>187434</v>
      </c>
      <c r="O36" s="25"/>
      <c r="P36" s="25"/>
      <c r="Q36" s="63">
        <f t="shared" si="5"/>
        <v>0</v>
      </c>
      <c r="R36" s="25"/>
      <c r="S36" s="25"/>
      <c r="T36" s="64">
        <f t="shared" si="6"/>
        <v>0</v>
      </c>
      <c r="U36" s="25"/>
      <c r="V36" s="25"/>
      <c r="W36" s="64">
        <f t="shared" si="7"/>
        <v>0</v>
      </c>
      <c r="X36" s="26"/>
      <c r="Y36" s="26"/>
      <c r="Z36" s="26">
        <f t="shared" si="8"/>
        <v>0</v>
      </c>
      <c r="AA36" s="26"/>
      <c r="AB36" s="26"/>
      <c r="AC36" s="26">
        <f t="shared" si="9"/>
        <v>0</v>
      </c>
      <c r="AD36" s="26"/>
      <c r="AE36" s="26"/>
      <c r="AF36" s="26">
        <f t="shared" si="10"/>
        <v>0</v>
      </c>
      <c r="AG36" s="26"/>
      <c r="AH36" s="26"/>
      <c r="AI36" s="26">
        <f t="shared" si="11"/>
        <v>0</v>
      </c>
      <c r="AJ36" s="26"/>
      <c r="AK36" s="26"/>
      <c r="AL36" s="26">
        <f t="shared" si="12"/>
        <v>0</v>
      </c>
      <c r="AM36" s="26"/>
      <c r="AN36" s="11"/>
      <c r="AO36" s="65">
        <f t="shared" si="13"/>
        <v>0</v>
      </c>
    </row>
    <row r="37" spans="1:41" ht="12.75" customHeight="1" x14ac:dyDescent="0.2">
      <c r="A37" s="51" t="s">
        <v>119</v>
      </c>
      <c r="B37" s="26" t="s">
        <v>120</v>
      </c>
      <c r="C37" s="55">
        <f t="shared" si="1"/>
        <v>2120</v>
      </c>
      <c r="D37" s="55">
        <f t="shared" si="14"/>
        <v>0</v>
      </c>
      <c r="E37" s="55">
        <f t="shared" si="15"/>
        <v>2120</v>
      </c>
      <c r="F37" s="26"/>
      <c r="G37" s="26"/>
      <c r="H37" s="26">
        <f t="shared" si="2"/>
        <v>0</v>
      </c>
      <c r="I37" s="26"/>
      <c r="J37" s="26"/>
      <c r="K37" s="26">
        <f t="shared" si="3"/>
        <v>0</v>
      </c>
      <c r="L37" s="26">
        <v>2120</v>
      </c>
      <c r="M37" s="26"/>
      <c r="N37" s="42">
        <f t="shared" si="4"/>
        <v>2120</v>
      </c>
      <c r="O37" s="25"/>
      <c r="P37" s="25"/>
      <c r="Q37" s="63">
        <f t="shared" si="5"/>
        <v>0</v>
      </c>
      <c r="R37" s="25"/>
      <c r="S37" s="25"/>
      <c r="T37" s="64">
        <f t="shared" si="6"/>
        <v>0</v>
      </c>
      <c r="U37" s="25"/>
      <c r="V37" s="25"/>
      <c r="W37" s="64">
        <f t="shared" si="7"/>
        <v>0</v>
      </c>
      <c r="X37" s="26"/>
      <c r="Y37" s="26"/>
      <c r="Z37" s="26">
        <f t="shared" si="8"/>
        <v>0</v>
      </c>
      <c r="AA37" s="26"/>
      <c r="AB37" s="26"/>
      <c r="AC37" s="26">
        <f t="shared" si="9"/>
        <v>0</v>
      </c>
      <c r="AD37" s="26"/>
      <c r="AE37" s="26"/>
      <c r="AF37" s="26">
        <f t="shared" si="10"/>
        <v>0</v>
      </c>
      <c r="AG37" s="26"/>
      <c r="AH37" s="26"/>
      <c r="AI37" s="26">
        <f t="shared" si="11"/>
        <v>0</v>
      </c>
      <c r="AJ37" s="26"/>
      <c r="AK37" s="26"/>
      <c r="AL37" s="26">
        <f t="shared" si="12"/>
        <v>0</v>
      </c>
      <c r="AM37" s="26"/>
      <c r="AN37" s="11"/>
      <c r="AO37" s="65">
        <f t="shared" si="13"/>
        <v>0</v>
      </c>
    </row>
    <row r="38" spans="1:41" ht="12.75" customHeight="1" x14ac:dyDescent="0.2">
      <c r="A38" s="51" t="s">
        <v>115</v>
      </c>
      <c r="B38" s="26" t="s">
        <v>116</v>
      </c>
      <c r="C38" s="55">
        <f t="shared" si="1"/>
        <v>0</v>
      </c>
      <c r="D38" s="55">
        <f t="shared" si="14"/>
        <v>0</v>
      </c>
      <c r="E38" s="55">
        <f t="shared" si="15"/>
        <v>0</v>
      </c>
      <c r="F38" s="26"/>
      <c r="G38" s="26"/>
      <c r="H38" s="26">
        <f t="shared" si="2"/>
        <v>0</v>
      </c>
      <c r="I38" s="26"/>
      <c r="J38" s="26"/>
      <c r="K38" s="26">
        <f t="shared" si="3"/>
        <v>0</v>
      </c>
      <c r="L38" s="26"/>
      <c r="M38" s="26"/>
      <c r="N38" s="42">
        <f t="shared" si="4"/>
        <v>0</v>
      </c>
      <c r="O38" s="25"/>
      <c r="P38" s="25"/>
      <c r="Q38" s="63">
        <f t="shared" si="5"/>
        <v>0</v>
      </c>
      <c r="R38" s="25"/>
      <c r="S38" s="25"/>
      <c r="T38" s="64">
        <f t="shared" si="6"/>
        <v>0</v>
      </c>
      <c r="U38" s="25"/>
      <c r="V38" s="25"/>
      <c r="W38" s="64">
        <f t="shared" si="7"/>
        <v>0</v>
      </c>
      <c r="X38" s="26"/>
      <c r="Y38" s="26"/>
      <c r="Z38" s="26">
        <f t="shared" si="8"/>
        <v>0</v>
      </c>
      <c r="AA38" s="26"/>
      <c r="AB38" s="26"/>
      <c r="AC38" s="26">
        <f t="shared" si="9"/>
        <v>0</v>
      </c>
      <c r="AD38" s="26"/>
      <c r="AE38" s="26"/>
      <c r="AF38" s="26">
        <f t="shared" si="10"/>
        <v>0</v>
      </c>
      <c r="AG38" s="26"/>
      <c r="AH38" s="26"/>
      <c r="AI38" s="26">
        <f t="shared" si="11"/>
        <v>0</v>
      </c>
      <c r="AJ38" s="26"/>
      <c r="AK38" s="26"/>
      <c r="AL38" s="26">
        <f t="shared" si="12"/>
        <v>0</v>
      </c>
      <c r="AM38" s="26"/>
      <c r="AN38" s="11"/>
      <c r="AO38" s="65">
        <f t="shared" si="13"/>
        <v>0</v>
      </c>
    </row>
    <row r="39" spans="1:41" ht="12.75" customHeight="1" x14ac:dyDescent="0.2">
      <c r="A39" s="51" t="s">
        <v>82</v>
      </c>
      <c r="B39" s="26" t="s">
        <v>83</v>
      </c>
      <c r="C39" s="55">
        <f t="shared" si="1"/>
        <v>0</v>
      </c>
      <c r="D39" s="55">
        <f t="shared" si="14"/>
        <v>0</v>
      </c>
      <c r="E39" s="55">
        <f t="shared" si="15"/>
        <v>0</v>
      </c>
      <c r="F39" s="26"/>
      <c r="G39" s="26"/>
      <c r="H39" s="26">
        <f t="shared" si="2"/>
        <v>0</v>
      </c>
      <c r="I39" s="26"/>
      <c r="J39" s="26"/>
      <c r="K39" s="26">
        <f t="shared" si="3"/>
        <v>0</v>
      </c>
      <c r="L39" s="26"/>
      <c r="M39" s="26"/>
      <c r="N39" s="42">
        <f t="shared" si="4"/>
        <v>0</v>
      </c>
      <c r="O39" s="25"/>
      <c r="P39" s="25"/>
      <c r="Q39" s="63">
        <f t="shared" si="5"/>
        <v>0</v>
      </c>
      <c r="R39" s="25"/>
      <c r="S39" s="25"/>
      <c r="T39" s="64">
        <f t="shared" si="6"/>
        <v>0</v>
      </c>
      <c r="U39" s="25"/>
      <c r="V39" s="25"/>
      <c r="W39" s="64">
        <f t="shared" si="7"/>
        <v>0</v>
      </c>
      <c r="X39" s="26"/>
      <c r="Y39" s="26"/>
      <c r="Z39" s="26">
        <f t="shared" si="8"/>
        <v>0</v>
      </c>
      <c r="AA39" s="26"/>
      <c r="AB39" s="26"/>
      <c r="AC39" s="26">
        <f t="shared" si="9"/>
        <v>0</v>
      </c>
      <c r="AD39" s="26"/>
      <c r="AE39" s="26"/>
      <c r="AF39" s="26">
        <f t="shared" si="10"/>
        <v>0</v>
      </c>
      <c r="AG39" s="26"/>
      <c r="AH39" s="26"/>
      <c r="AI39" s="26">
        <f t="shared" si="11"/>
        <v>0</v>
      </c>
      <c r="AJ39" s="26"/>
      <c r="AK39" s="26"/>
      <c r="AL39" s="26">
        <f t="shared" si="12"/>
        <v>0</v>
      </c>
      <c r="AM39" s="26"/>
      <c r="AN39" s="11"/>
      <c r="AO39" s="65">
        <f t="shared" si="13"/>
        <v>0</v>
      </c>
    </row>
    <row r="40" spans="1:41" ht="12.75" customHeight="1" x14ac:dyDescent="0.2">
      <c r="A40" s="51" t="s">
        <v>84</v>
      </c>
      <c r="B40" s="26" t="s">
        <v>85</v>
      </c>
      <c r="C40" s="55">
        <f t="shared" si="1"/>
        <v>64</v>
      </c>
      <c r="D40" s="55">
        <f t="shared" si="14"/>
        <v>0</v>
      </c>
      <c r="E40" s="55">
        <f t="shared" si="15"/>
        <v>64</v>
      </c>
      <c r="F40" s="26"/>
      <c r="G40" s="26"/>
      <c r="H40" s="26">
        <f t="shared" si="2"/>
        <v>0</v>
      </c>
      <c r="I40" s="26"/>
      <c r="J40" s="26"/>
      <c r="K40" s="26">
        <f t="shared" si="3"/>
        <v>0</v>
      </c>
      <c r="L40" s="26">
        <v>64</v>
      </c>
      <c r="M40" s="26"/>
      <c r="N40" s="42">
        <f t="shared" si="4"/>
        <v>64</v>
      </c>
      <c r="O40" s="25"/>
      <c r="P40" s="25"/>
      <c r="Q40" s="63">
        <f t="shared" si="5"/>
        <v>0</v>
      </c>
      <c r="R40" s="25"/>
      <c r="S40" s="25"/>
      <c r="T40" s="64">
        <f t="shared" si="6"/>
        <v>0</v>
      </c>
      <c r="U40" s="25"/>
      <c r="V40" s="25"/>
      <c r="W40" s="64">
        <f t="shared" si="7"/>
        <v>0</v>
      </c>
      <c r="X40" s="26"/>
      <c r="Y40" s="26"/>
      <c r="Z40" s="26">
        <f t="shared" si="8"/>
        <v>0</v>
      </c>
      <c r="AA40" s="26"/>
      <c r="AB40" s="26"/>
      <c r="AC40" s="26">
        <f t="shared" si="9"/>
        <v>0</v>
      </c>
      <c r="AD40" s="26"/>
      <c r="AE40" s="26"/>
      <c r="AF40" s="26">
        <f t="shared" si="10"/>
        <v>0</v>
      </c>
      <c r="AG40" s="26"/>
      <c r="AH40" s="26"/>
      <c r="AI40" s="26">
        <f t="shared" si="11"/>
        <v>0</v>
      </c>
      <c r="AJ40" s="26"/>
      <c r="AK40" s="26"/>
      <c r="AL40" s="26">
        <f t="shared" si="12"/>
        <v>0</v>
      </c>
      <c r="AM40" s="26"/>
      <c r="AN40" s="11"/>
      <c r="AO40" s="65">
        <f t="shared" si="13"/>
        <v>0</v>
      </c>
    </row>
    <row r="41" spans="1:41" ht="12.75" customHeight="1" x14ac:dyDescent="0.2">
      <c r="A41" s="51" t="s">
        <v>86</v>
      </c>
      <c r="B41" s="27" t="s">
        <v>30</v>
      </c>
      <c r="C41" s="55">
        <f t="shared" ref="C41" si="16">+F41+I41+L41+O41+R41+U41+X41+AA41+AD41+AG41+AJ41+AM41</f>
        <v>0</v>
      </c>
      <c r="D41" s="55">
        <f t="shared" ref="D41" si="17">+G41+J41+M41+P41+S41+V41+Y41+AB41+AE41+AH41+AK41+AN41</f>
        <v>127</v>
      </c>
      <c r="E41" s="55">
        <f t="shared" ref="E41" si="18">+H41+K41+N41+Q41+T41+W41+Z41+AC41+AF41+AI41+AL41+AO41</f>
        <v>127</v>
      </c>
      <c r="F41" s="26"/>
      <c r="G41" s="26"/>
      <c r="H41" s="26">
        <f t="shared" si="2"/>
        <v>0</v>
      </c>
      <c r="I41" s="26"/>
      <c r="J41" s="26"/>
      <c r="K41" s="26">
        <f t="shared" si="3"/>
        <v>0</v>
      </c>
      <c r="L41" s="26"/>
      <c r="M41" s="26">
        <v>127</v>
      </c>
      <c r="N41" s="42">
        <f t="shared" si="4"/>
        <v>127</v>
      </c>
      <c r="O41" s="25"/>
      <c r="P41" s="25"/>
      <c r="Q41" s="63">
        <f t="shared" ref="Q41" si="19">SUM(O41:P41)</f>
        <v>0</v>
      </c>
      <c r="R41" s="25"/>
      <c r="S41" s="25"/>
      <c r="T41" s="64">
        <f t="shared" ref="T41" si="20">SUM(R41:S41)</f>
        <v>0</v>
      </c>
      <c r="U41" s="25"/>
      <c r="V41" s="25"/>
      <c r="W41" s="64">
        <f t="shared" ref="W41" si="21">SUM(U41:V41)</f>
        <v>0</v>
      </c>
      <c r="X41" s="26"/>
      <c r="Y41" s="26"/>
      <c r="Z41" s="26">
        <f t="shared" ref="Z41" si="22">SUM(X41:Y41)</f>
        <v>0</v>
      </c>
      <c r="AA41" s="26"/>
      <c r="AB41" s="26"/>
      <c r="AC41" s="26">
        <f t="shared" ref="AC41" si="23">SUM(AA41:AB41)</f>
        <v>0</v>
      </c>
      <c r="AD41" s="26"/>
      <c r="AE41" s="26"/>
      <c r="AF41" s="26">
        <f t="shared" ref="AF41" si="24">SUM(AD41:AE41)</f>
        <v>0</v>
      </c>
      <c r="AG41" s="26"/>
      <c r="AH41" s="26"/>
      <c r="AI41" s="26">
        <f t="shared" ref="AI41" si="25">SUM(AG41:AH41)</f>
        <v>0</v>
      </c>
      <c r="AJ41" s="26"/>
      <c r="AK41" s="26"/>
      <c r="AL41" s="26">
        <f t="shared" ref="AL41" si="26">SUM(AJ41:AK41)</f>
        <v>0</v>
      </c>
      <c r="AM41" s="26"/>
      <c r="AN41" s="11"/>
      <c r="AO41" s="65">
        <f t="shared" ref="AO41" si="27">SUM(AM41:AN41)</f>
        <v>0</v>
      </c>
    </row>
    <row r="42" spans="1:41" ht="12.75" customHeight="1" x14ac:dyDescent="0.2">
      <c r="A42" s="51" t="s">
        <v>87</v>
      </c>
      <c r="B42" s="25" t="s">
        <v>31</v>
      </c>
      <c r="C42" s="55">
        <f t="shared" si="1"/>
        <v>0</v>
      </c>
      <c r="D42" s="55">
        <f t="shared" si="14"/>
        <v>0</v>
      </c>
      <c r="E42" s="55">
        <f t="shared" si="15"/>
        <v>0</v>
      </c>
      <c r="F42" s="26"/>
      <c r="G42" s="26"/>
      <c r="H42" s="26">
        <f t="shared" si="2"/>
        <v>0</v>
      </c>
      <c r="I42" s="26"/>
      <c r="J42" s="26"/>
      <c r="K42" s="26">
        <f t="shared" si="3"/>
        <v>0</v>
      </c>
      <c r="L42" s="26"/>
      <c r="M42" s="26"/>
      <c r="N42" s="42">
        <f t="shared" si="4"/>
        <v>0</v>
      </c>
      <c r="O42" s="25"/>
      <c r="P42" s="25"/>
      <c r="Q42" s="63">
        <f t="shared" si="5"/>
        <v>0</v>
      </c>
      <c r="R42" s="25"/>
      <c r="S42" s="25"/>
      <c r="T42" s="64">
        <f t="shared" si="6"/>
        <v>0</v>
      </c>
      <c r="U42" s="25"/>
      <c r="V42" s="25"/>
      <c r="W42" s="64">
        <f t="shared" si="7"/>
        <v>0</v>
      </c>
      <c r="X42" s="26"/>
      <c r="Y42" s="26"/>
      <c r="Z42" s="26">
        <f t="shared" si="8"/>
        <v>0</v>
      </c>
      <c r="AA42" s="26"/>
      <c r="AB42" s="26"/>
      <c r="AC42" s="26">
        <f t="shared" si="9"/>
        <v>0</v>
      </c>
      <c r="AD42" s="26"/>
      <c r="AE42" s="26"/>
      <c r="AF42" s="26">
        <f t="shared" si="10"/>
        <v>0</v>
      </c>
      <c r="AG42" s="26"/>
      <c r="AH42" s="26"/>
      <c r="AI42" s="26">
        <f t="shared" si="11"/>
        <v>0</v>
      </c>
      <c r="AJ42" s="26"/>
      <c r="AK42" s="26"/>
      <c r="AL42" s="26">
        <f t="shared" si="12"/>
        <v>0</v>
      </c>
      <c r="AM42" s="26"/>
      <c r="AN42" s="11"/>
      <c r="AO42" s="65">
        <f t="shared" si="13"/>
        <v>0</v>
      </c>
    </row>
    <row r="43" spans="1:41" ht="12.75" customHeight="1" x14ac:dyDescent="0.2">
      <c r="A43" s="52" t="s">
        <v>88</v>
      </c>
      <c r="B43" s="25" t="s">
        <v>32</v>
      </c>
      <c r="C43" s="55">
        <f t="shared" si="1"/>
        <v>0</v>
      </c>
      <c r="D43" s="55">
        <f t="shared" si="14"/>
        <v>0</v>
      </c>
      <c r="E43" s="55">
        <f t="shared" si="15"/>
        <v>0</v>
      </c>
      <c r="F43" s="26"/>
      <c r="G43" s="26"/>
      <c r="H43" s="26">
        <f t="shared" si="2"/>
        <v>0</v>
      </c>
      <c r="I43" s="26"/>
      <c r="J43" s="26"/>
      <c r="K43" s="26">
        <f t="shared" si="3"/>
        <v>0</v>
      </c>
      <c r="L43" s="26"/>
      <c r="M43" s="26"/>
      <c r="N43" s="42">
        <f t="shared" si="4"/>
        <v>0</v>
      </c>
      <c r="O43" s="25"/>
      <c r="P43" s="25"/>
      <c r="Q43" s="63">
        <f t="shared" si="5"/>
        <v>0</v>
      </c>
      <c r="R43" s="25"/>
      <c r="S43" s="25"/>
      <c r="T43" s="64">
        <f t="shared" si="6"/>
        <v>0</v>
      </c>
      <c r="U43" s="25"/>
      <c r="V43" s="25"/>
      <c r="W43" s="64">
        <f t="shared" si="7"/>
        <v>0</v>
      </c>
      <c r="X43" s="26"/>
      <c r="Y43" s="26"/>
      <c r="Z43" s="26">
        <f t="shared" si="8"/>
        <v>0</v>
      </c>
      <c r="AA43" s="26"/>
      <c r="AB43" s="26"/>
      <c r="AC43" s="26">
        <f t="shared" si="9"/>
        <v>0</v>
      </c>
      <c r="AD43" s="26"/>
      <c r="AE43" s="26"/>
      <c r="AF43" s="26">
        <f t="shared" si="10"/>
        <v>0</v>
      </c>
      <c r="AG43" s="26"/>
      <c r="AH43" s="26"/>
      <c r="AI43" s="26">
        <f t="shared" si="11"/>
        <v>0</v>
      </c>
      <c r="AJ43" s="26"/>
      <c r="AK43" s="26"/>
      <c r="AL43" s="26">
        <f t="shared" si="12"/>
        <v>0</v>
      </c>
      <c r="AM43" s="26"/>
      <c r="AN43" s="11"/>
      <c r="AO43" s="65">
        <f t="shared" si="13"/>
        <v>0</v>
      </c>
    </row>
    <row r="44" spans="1:41" ht="12.75" customHeight="1" x14ac:dyDescent="0.2">
      <c r="A44" s="52" t="s">
        <v>89</v>
      </c>
      <c r="B44" s="25" t="s">
        <v>90</v>
      </c>
      <c r="C44" s="55">
        <f t="shared" si="1"/>
        <v>36567</v>
      </c>
      <c r="D44" s="55">
        <f t="shared" si="14"/>
        <v>0</v>
      </c>
      <c r="E44" s="55">
        <f t="shared" si="15"/>
        <v>36567</v>
      </c>
      <c r="F44" s="26">
        <v>2100</v>
      </c>
      <c r="G44" s="26"/>
      <c r="H44" s="26">
        <f t="shared" si="2"/>
        <v>2100</v>
      </c>
      <c r="I44" s="26">
        <v>273</v>
      </c>
      <c r="J44" s="26"/>
      <c r="K44" s="26">
        <f t="shared" si="3"/>
        <v>273</v>
      </c>
      <c r="L44" s="26">
        <v>34194</v>
      </c>
      <c r="M44" s="26"/>
      <c r="N44" s="42">
        <f t="shared" si="4"/>
        <v>34194</v>
      </c>
      <c r="O44" s="25"/>
      <c r="P44" s="25"/>
      <c r="Q44" s="63">
        <f t="shared" si="5"/>
        <v>0</v>
      </c>
      <c r="R44" s="25"/>
      <c r="S44" s="25"/>
      <c r="T44" s="64">
        <f t="shared" si="6"/>
        <v>0</v>
      </c>
      <c r="U44" s="25"/>
      <c r="V44" s="25"/>
      <c r="W44" s="64">
        <f t="shared" si="7"/>
        <v>0</v>
      </c>
      <c r="X44" s="26"/>
      <c r="Y44" s="26"/>
      <c r="Z44" s="26">
        <f t="shared" si="8"/>
        <v>0</v>
      </c>
      <c r="AA44" s="26"/>
      <c r="AB44" s="26"/>
      <c r="AC44" s="26">
        <f t="shared" si="9"/>
        <v>0</v>
      </c>
      <c r="AD44" s="26"/>
      <c r="AE44" s="26"/>
      <c r="AF44" s="26">
        <f t="shared" si="10"/>
        <v>0</v>
      </c>
      <c r="AG44" s="26"/>
      <c r="AH44" s="26"/>
      <c r="AI44" s="26">
        <f t="shared" si="11"/>
        <v>0</v>
      </c>
      <c r="AJ44" s="26"/>
      <c r="AK44" s="26"/>
      <c r="AL44" s="26">
        <f t="shared" si="12"/>
        <v>0</v>
      </c>
      <c r="AM44" s="26"/>
      <c r="AN44" s="11"/>
      <c r="AO44" s="65">
        <f t="shared" si="13"/>
        <v>0</v>
      </c>
    </row>
    <row r="45" spans="1:41" ht="12.75" customHeight="1" x14ac:dyDescent="0.2">
      <c r="A45" s="52" t="s">
        <v>91</v>
      </c>
      <c r="B45" s="25" t="s">
        <v>53</v>
      </c>
      <c r="C45" s="55">
        <f t="shared" si="1"/>
        <v>0</v>
      </c>
      <c r="D45" s="55">
        <f t="shared" si="14"/>
        <v>0</v>
      </c>
      <c r="E45" s="55">
        <f t="shared" si="15"/>
        <v>0</v>
      </c>
      <c r="F45" s="26"/>
      <c r="G45" s="26"/>
      <c r="H45" s="26">
        <f t="shared" si="2"/>
        <v>0</v>
      </c>
      <c r="I45" s="26"/>
      <c r="J45" s="26"/>
      <c r="K45" s="26">
        <f t="shared" si="3"/>
        <v>0</v>
      </c>
      <c r="L45" s="26"/>
      <c r="M45" s="26"/>
      <c r="N45" s="42">
        <f t="shared" si="4"/>
        <v>0</v>
      </c>
      <c r="O45" s="25"/>
      <c r="P45" s="25"/>
      <c r="Q45" s="63">
        <f t="shared" si="5"/>
        <v>0</v>
      </c>
      <c r="R45" s="25"/>
      <c r="S45" s="25"/>
      <c r="T45" s="64">
        <f t="shared" si="6"/>
        <v>0</v>
      </c>
      <c r="U45" s="25"/>
      <c r="V45" s="25"/>
      <c r="W45" s="64">
        <f t="shared" si="7"/>
        <v>0</v>
      </c>
      <c r="X45" s="26"/>
      <c r="Y45" s="26"/>
      <c r="Z45" s="26">
        <f t="shared" si="8"/>
        <v>0</v>
      </c>
      <c r="AA45" s="26"/>
      <c r="AB45" s="26"/>
      <c r="AC45" s="26">
        <f t="shared" si="9"/>
        <v>0</v>
      </c>
      <c r="AD45" s="26"/>
      <c r="AE45" s="26"/>
      <c r="AF45" s="26">
        <f t="shared" si="10"/>
        <v>0</v>
      </c>
      <c r="AG45" s="26"/>
      <c r="AH45" s="26"/>
      <c r="AI45" s="26">
        <f t="shared" si="11"/>
        <v>0</v>
      </c>
      <c r="AJ45" s="26"/>
      <c r="AK45" s="26"/>
      <c r="AL45" s="26">
        <f t="shared" si="12"/>
        <v>0</v>
      </c>
      <c r="AM45" s="26"/>
      <c r="AN45" s="11"/>
      <c r="AO45" s="65">
        <f t="shared" si="13"/>
        <v>0</v>
      </c>
    </row>
    <row r="46" spans="1:41" ht="12.75" customHeight="1" x14ac:dyDescent="0.2">
      <c r="A46" s="52" t="s">
        <v>92</v>
      </c>
      <c r="B46" s="25" t="s">
        <v>49</v>
      </c>
      <c r="C46" s="55">
        <f t="shared" si="1"/>
        <v>0</v>
      </c>
      <c r="D46" s="55">
        <f t="shared" si="14"/>
        <v>0</v>
      </c>
      <c r="E46" s="55">
        <f t="shared" si="15"/>
        <v>0</v>
      </c>
      <c r="F46" s="26"/>
      <c r="G46" s="26"/>
      <c r="H46" s="26">
        <f t="shared" si="2"/>
        <v>0</v>
      </c>
      <c r="I46" s="26"/>
      <c r="J46" s="26"/>
      <c r="K46" s="26">
        <f t="shared" si="3"/>
        <v>0</v>
      </c>
      <c r="L46" s="26"/>
      <c r="M46" s="26"/>
      <c r="N46" s="42">
        <f t="shared" si="4"/>
        <v>0</v>
      </c>
      <c r="O46" s="25"/>
      <c r="P46" s="25"/>
      <c r="Q46" s="63">
        <f t="shared" si="5"/>
        <v>0</v>
      </c>
      <c r="R46" s="25"/>
      <c r="S46" s="25"/>
      <c r="T46" s="64">
        <f t="shared" si="6"/>
        <v>0</v>
      </c>
      <c r="U46" s="25"/>
      <c r="V46" s="25"/>
      <c r="W46" s="64">
        <f t="shared" si="7"/>
        <v>0</v>
      </c>
      <c r="X46" s="26"/>
      <c r="Y46" s="26"/>
      <c r="Z46" s="26">
        <f t="shared" si="8"/>
        <v>0</v>
      </c>
      <c r="AA46" s="26"/>
      <c r="AB46" s="26"/>
      <c r="AC46" s="26">
        <f t="shared" si="9"/>
        <v>0</v>
      </c>
      <c r="AD46" s="26"/>
      <c r="AE46" s="26"/>
      <c r="AF46" s="26">
        <f t="shared" si="10"/>
        <v>0</v>
      </c>
      <c r="AG46" s="26"/>
      <c r="AH46" s="26"/>
      <c r="AI46" s="26">
        <f t="shared" si="11"/>
        <v>0</v>
      </c>
      <c r="AJ46" s="26"/>
      <c r="AK46" s="26"/>
      <c r="AL46" s="26">
        <f t="shared" si="12"/>
        <v>0</v>
      </c>
      <c r="AM46" s="26"/>
      <c r="AN46" s="11"/>
      <c r="AO46" s="65">
        <f t="shared" si="13"/>
        <v>0</v>
      </c>
    </row>
    <row r="47" spans="1:41" ht="12.75" customHeight="1" x14ac:dyDescent="0.2">
      <c r="A47" s="52" t="s">
        <v>93</v>
      </c>
      <c r="B47" s="25" t="s">
        <v>50</v>
      </c>
      <c r="C47" s="55">
        <f t="shared" si="1"/>
        <v>259</v>
      </c>
      <c r="D47" s="55">
        <f t="shared" si="14"/>
        <v>0</v>
      </c>
      <c r="E47" s="55">
        <f t="shared" si="15"/>
        <v>259</v>
      </c>
      <c r="F47" s="26"/>
      <c r="G47" s="26"/>
      <c r="H47" s="26">
        <f t="shared" si="2"/>
        <v>0</v>
      </c>
      <c r="I47" s="26"/>
      <c r="J47" s="26"/>
      <c r="K47" s="26">
        <f t="shared" si="3"/>
        <v>0</v>
      </c>
      <c r="L47" s="26">
        <v>259</v>
      </c>
      <c r="M47" s="26"/>
      <c r="N47" s="42">
        <f t="shared" si="4"/>
        <v>259</v>
      </c>
      <c r="O47" s="25"/>
      <c r="P47" s="25"/>
      <c r="Q47" s="63">
        <f t="shared" si="5"/>
        <v>0</v>
      </c>
      <c r="R47" s="25"/>
      <c r="S47" s="25"/>
      <c r="T47" s="64">
        <f t="shared" si="6"/>
        <v>0</v>
      </c>
      <c r="U47" s="25"/>
      <c r="V47" s="25"/>
      <c r="W47" s="64">
        <f t="shared" si="7"/>
        <v>0</v>
      </c>
      <c r="X47" s="26"/>
      <c r="Y47" s="26"/>
      <c r="Z47" s="26">
        <f t="shared" si="8"/>
        <v>0</v>
      </c>
      <c r="AA47" s="26"/>
      <c r="AB47" s="26"/>
      <c r="AC47" s="26">
        <f t="shared" si="9"/>
        <v>0</v>
      </c>
      <c r="AD47" s="26"/>
      <c r="AE47" s="26"/>
      <c r="AF47" s="26">
        <f t="shared" si="10"/>
        <v>0</v>
      </c>
      <c r="AG47" s="26"/>
      <c r="AH47" s="26"/>
      <c r="AI47" s="26">
        <f t="shared" si="11"/>
        <v>0</v>
      </c>
      <c r="AJ47" s="26"/>
      <c r="AK47" s="26"/>
      <c r="AL47" s="26">
        <f t="shared" si="12"/>
        <v>0</v>
      </c>
      <c r="AM47" s="26"/>
      <c r="AN47" s="11"/>
      <c r="AO47" s="65">
        <f t="shared" si="13"/>
        <v>0</v>
      </c>
    </row>
    <row r="48" spans="1:41" ht="12.75" customHeight="1" x14ac:dyDescent="0.2">
      <c r="A48" s="52" t="s">
        <v>94</v>
      </c>
      <c r="B48" s="25" t="s">
        <v>51</v>
      </c>
      <c r="C48" s="55">
        <f t="shared" si="1"/>
        <v>5619</v>
      </c>
      <c r="D48" s="55">
        <f t="shared" si="14"/>
        <v>1212</v>
      </c>
      <c r="E48" s="55">
        <f t="shared" si="15"/>
        <v>6831</v>
      </c>
      <c r="F48" s="26"/>
      <c r="G48" s="26"/>
      <c r="H48" s="26">
        <f t="shared" si="2"/>
        <v>0</v>
      </c>
      <c r="I48" s="26"/>
      <c r="J48" s="26"/>
      <c r="K48" s="26">
        <f t="shared" si="3"/>
        <v>0</v>
      </c>
      <c r="L48" s="26">
        <v>5619</v>
      </c>
      <c r="M48" s="26">
        <v>1212</v>
      </c>
      <c r="N48" s="42">
        <f t="shared" si="4"/>
        <v>6831</v>
      </c>
      <c r="O48" s="25"/>
      <c r="P48" s="25"/>
      <c r="Q48" s="63">
        <f t="shared" si="5"/>
        <v>0</v>
      </c>
      <c r="R48" s="25"/>
      <c r="S48" s="25"/>
      <c r="T48" s="64">
        <f t="shared" si="6"/>
        <v>0</v>
      </c>
      <c r="U48" s="25"/>
      <c r="V48" s="25"/>
      <c r="W48" s="64">
        <f t="shared" si="7"/>
        <v>0</v>
      </c>
      <c r="X48" s="26"/>
      <c r="Y48" s="26"/>
      <c r="Z48" s="26">
        <f t="shared" si="8"/>
        <v>0</v>
      </c>
      <c r="AA48" s="26"/>
      <c r="AB48" s="26"/>
      <c r="AC48" s="26">
        <f t="shared" si="9"/>
        <v>0</v>
      </c>
      <c r="AD48" s="26"/>
      <c r="AE48" s="26"/>
      <c r="AF48" s="26">
        <f t="shared" si="10"/>
        <v>0</v>
      </c>
      <c r="AG48" s="26"/>
      <c r="AH48" s="26"/>
      <c r="AI48" s="26">
        <f t="shared" si="11"/>
        <v>0</v>
      </c>
      <c r="AJ48" s="26"/>
      <c r="AK48" s="26"/>
      <c r="AL48" s="26">
        <f t="shared" si="12"/>
        <v>0</v>
      </c>
      <c r="AM48" s="26"/>
      <c r="AN48" s="11"/>
      <c r="AO48" s="65">
        <f t="shared" si="13"/>
        <v>0</v>
      </c>
    </row>
    <row r="49" spans="1:41" ht="12.75" customHeight="1" x14ac:dyDescent="0.2">
      <c r="A49" s="52" t="s">
        <v>113</v>
      </c>
      <c r="B49" s="25" t="s">
        <v>114</v>
      </c>
      <c r="C49" s="55">
        <f t="shared" si="1"/>
        <v>12028</v>
      </c>
      <c r="D49" s="55">
        <f t="shared" si="14"/>
        <v>0</v>
      </c>
      <c r="E49" s="55">
        <f t="shared" si="15"/>
        <v>12028</v>
      </c>
      <c r="F49" s="26">
        <v>3800</v>
      </c>
      <c r="G49" s="26"/>
      <c r="H49" s="26">
        <f t="shared" si="2"/>
        <v>3800</v>
      </c>
      <c r="I49" s="26">
        <v>494</v>
      </c>
      <c r="J49" s="26"/>
      <c r="K49" s="26">
        <f t="shared" si="3"/>
        <v>494</v>
      </c>
      <c r="L49" s="26">
        <f>5702+2032</f>
        <v>7734</v>
      </c>
      <c r="M49" s="26"/>
      <c r="N49" s="42">
        <f t="shared" si="4"/>
        <v>7734</v>
      </c>
      <c r="O49" s="25"/>
      <c r="P49" s="25"/>
      <c r="Q49" s="63">
        <f t="shared" si="5"/>
        <v>0</v>
      </c>
      <c r="R49" s="25"/>
      <c r="S49" s="25"/>
      <c r="T49" s="64">
        <f t="shared" si="6"/>
        <v>0</v>
      </c>
      <c r="U49" s="25"/>
      <c r="V49" s="25"/>
      <c r="W49" s="64">
        <f t="shared" si="7"/>
        <v>0</v>
      </c>
      <c r="X49" s="26"/>
      <c r="Y49" s="26"/>
      <c r="Z49" s="26">
        <f t="shared" si="8"/>
        <v>0</v>
      </c>
      <c r="AA49" s="26"/>
      <c r="AB49" s="26"/>
      <c r="AC49" s="26">
        <f t="shared" si="9"/>
        <v>0</v>
      </c>
      <c r="AD49" s="26"/>
      <c r="AE49" s="26"/>
      <c r="AF49" s="26">
        <f t="shared" si="10"/>
        <v>0</v>
      </c>
      <c r="AG49" s="26"/>
      <c r="AH49" s="26"/>
      <c r="AI49" s="26">
        <f t="shared" si="11"/>
        <v>0</v>
      </c>
      <c r="AJ49" s="26"/>
      <c r="AK49" s="26"/>
      <c r="AL49" s="26">
        <f t="shared" si="12"/>
        <v>0</v>
      </c>
      <c r="AM49" s="26"/>
      <c r="AN49" s="11"/>
      <c r="AO49" s="65">
        <f t="shared" si="13"/>
        <v>0</v>
      </c>
    </row>
    <row r="50" spans="1:41" ht="12.75" customHeight="1" x14ac:dyDescent="0.2">
      <c r="A50" s="52" t="s">
        <v>130</v>
      </c>
      <c r="B50" s="25" t="s">
        <v>131</v>
      </c>
      <c r="C50" s="55">
        <f t="shared" si="1"/>
        <v>6572</v>
      </c>
      <c r="D50" s="55">
        <f t="shared" si="14"/>
        <v>0</v>
      </c>
      <c r="E50" s="55">
        <f t="shared" si="15"/>
        <v>6572</v>
      </c>
      <c r="F50" s="26"/>
      <c r="G50" s="26"/>
      <c r="H50" s="26">
        <f t="shared" si="2"/>
        <v>0</v>
      </c>
      <c r="I50" s="26"/>
      <c r="J50" s="26"/>
      <c r="K50" s="26">
        <f t="shared" si="3"/>
        <v>0</v>
      </c>
      <c r="L50" s="26">
        <v>6572</v>
      </c>
      <c r="M50" s="26"/>
      <c r="N50" s="42">
        <f t="shared" si="4"/>
        <v>6572</v>
      </c>
      <c r="O50" s="25"/>
      <c r="P50" s="25"/>
      <c r="Q50" s="63">
        <f t="shared" si="5"/>
        <v>0</v>
      </c>
      <c r="R50" s="25"/>
      <c r="S50" s="25"/>
      <c r="T50" s="64">
        <f t="shared" si="6"/>
        <v>0</v>
      </c>
      <c r="U50" s="25"/>
      <c r="V50" s="25"/>
      <c r="W50" s="64">
        <f t="shared" si="7"/>
        <v>0</v>
      </c>
      <c r="X50" s="26"/>
      <c r="Y50" s="26"/>
      <c r="Z50" s="26">
        <f t="shared" si="8"/>
        <v>0</v>
      </c>
      <c r="AA50" s="26"/>
      <c r="AB50" s="26"/>
      <c r="AC50" s="26">
        <f t="shared" si="9"/>
        <v>0</v>
      </c>
      <c r="AD50" s="26"/>
      <c r="AE50" s="26"/>
      <c r="AF50" s="26">
        <f t="shared" si="10"/>
        <v>0</v>
      </c>
      <c r="AG50" s="26"/>
      <c r="AH50" s="26"/>
      <c r="AI50" s="26">
        <f t="shared" si="11"/>
        <v>0</v>
      </c>
      <c r="AJ50" s="26"/>
      <c r="AK50" s="26"/>
      <c r="AL50" s="26">
        <f t="shared" si="12"/>
        <v>0</v>
      </c>
      <c r="AM50" s="26"/>
      <c r="AN50" s="11"/>
      <c r="AO50" s="65">
        <f t="shared" si="13"/>
        <v>0</v>
      </c>
    </row>
    <row r="51" spans="1:41" ht="12.75" customHeight="1" x14ac:dyDescent="0.2">
      <c r="A51" s="52" t="s">
        <v>105</v>
      </c>
      <c r="B51" s="25" t="s">
        <v>106</v>
      </c>
      <c r="C51" s="55">
        <f t="shared" si="1"/>
        <v>192</v>
      </c>
      <c r="D51" s="55">
        <f t="shared" si="14"/>
        <v>0</v>
      </c>
      <c r="E51" s="55">
        <f t="shared" si="15"/>
        <v>192</v>
      </c>
      <c r="F51" s="26"/>
      <c r="G51" s="26"/>
      <c r="H51" s="26">
        <f t="shared" si="2"/>
        <v>0</v>
      </c>
      <c r="I51" s="26"/>
      <c r="J51" s="26"/>
      <c r="K51" s="26">
        <f t="shared" si="3"/>
        <v>0</v>
      </c>
      <c r="L51" s="26">
        <v>192</v>
      </c>
      <c r="M51" s="26"/>
      <c r="N51" s="42">
        <f t="shared" si="4"/>
        <v>192</v>
      </c>
      <c r="O51" s="25"/>
      <c r="P51" s="25"/>
      <c r="Q51" s="63">
        <f t="shared" si="5"/>
        <v>0</v>
      </c>
      <c r="R51" s="25"/>
      <c r="S51" s="25"/>
      <c r="T51" s="64">
        <f t="shared" si="6"/>
        <v>0</v>
      </c>
      <c r="U51" s="25"/>
      <c r="V51" s="25"/>
      <c r="W51" s="64">
        <f t="shared" si="7"/>
        <v>0</v>
      </c>
      <c r="X51" s="26"/>
      <c r="Y51" s="26"/>
      <c r="Z51" s="26">
        <f t="shared" si="8"/>
        <v>0</v>
      </c>
      <c r="AA51" s="26"/>
      <c r="AB51" s="26"/>
      <c r="AC51" s="26">
        <f t="shared" si="9"/>
        <v>0</v>
      </c>
      <c r="AD51" s="26"/>
      <c r="AE51" s="26"/>
      <c r="AF51" s="26">
        <f t="shared" si="10"/>
        <v>0</v>
      </c>
      <c r="AG51" s="26"/>
      <c r="AH51" s="26"/>
      <c r="AI51" s="26">
        <f t="shared" si="11"/>
        <v>0</v>
      </c>
      <c r="AJ51" s="26"/>
      <c r="AK51" s="26"/>
      <c r="AL51" s="26">
        <f t="shared" si="12"/>
        <v>0</v>
      </c>
      <c r="AM51" s="26"/>
      <c r="AN51" s="11"/>
      <c r="AO51" s="65">
        <f t="shared" si="13"/>
        <v>0</v>
      </c>
    </row>
    <row r="52" spans="1:41" ht="12.75" customHeight="1" x14ac:dyDescent="0.2">
      <c r="A52" s="52" t="s">
        <v>107</v>
      </c>
      <c r="B52" s="25" t="s">
        <v>108</v>
      </c>
      <c r="C52" s="55">
        <f t="shared" si="1"/>
        <v>0</v>
      </c>
      <c r="D52" s="55">
        <f t="shared" si="14"/>
        <v>0</v>
      </c>
      <c r="E52" s="55">
        <f t="shared" si="15"/>
        <v>0</v>
      </c>
      <c r="F52" s="26"/>
      <c r="G52" s="26"/>
      <c r="H52" s="26">
        <f t="shared" si="2"/>
        <v>0</v>
      </c>
      <c r="I52" s="26"/>
      <c r="J52" s="26"/>
      <c r="K52" s="26">
        <f t="shared" si="3"/>
        <v>0</v>
      </c>
      <c r="L52" s="26"/>
      <c r="M52" s="26"/>
      <c r="N52" s="42">
        <f t="shared" si="4"/>
        <v>0</v>
      </c>
      <c r="O52" s="25"/>
      <c r="P52" s="25"/>
      <c r="Q52" s="63">
        <f t="shared" si="5"/>
        <v>0</v>
      </c>
      <c r="R52" s="25"/>
      <c r="S52" s="25"/>
      <c r="T52" s="64">
        <f t="shared" si="6"/>
        <v>0</v>
      </c>
      <c r="U52" s="25"/>
      <c r="V52" s="25"/>
      <c r="W52" s="64">
        <f t="shared" si="7"/>
        <v>0</v>
      </c>
      <c r="X52" s="26"/>
      <c r="Y52" s="26"/>
      <c r="Z52" s="26">
        <f t="shared" si="8"/>
        <v>0</v>
      </c>
      <c r="AA52" s="26"/>
      <c r="AB52" s="26"/>
      <c r="AC52" s="26">
        <f t="shared" si="9"/>
        <v>0</v>
      </c>
      <c r="AD52" s="26"/>
      <c r="AE52" s="26"/>
      <c r="AF52" s="26">
        <f t="shared" si="10"/>
        <v>0</v>
      </c>
      <c r="AG52" s="26"/>
      <c r="AH52" s="26"/>
      <c r="AI52" s="26">
        <f t="shared" si="11"/>
        <v>0</v>
      </c>
      <c r="AJ52" s="26"/>
      <c r="AK52" s="26"/>
      <c r="AL52" s="26">
        <f t="shared" si="12"/>
        <v>0</v>
      </c>
      <c r="AM52" s="26"/>
      <c r="AN52" s="11"/>
      <c r="AO52" s="65">
        <f t="shared" si="13"/>
        <v>0</v>
      </c>
    </row>
    <row r="53" spans="1:41" ht="12.75" customHeight="1" x14ac:dyDescent="0.2">
      <c r="A53" s="52" t="s">
        <v>109</v>
      </c>
      <c r="B53" s="25" t="s">
        <v>110</v>
      </c>
      <c r="C53" s="55">
        <f t="shared" si="1"/>
        <v>2983</v>
      </c>
      <c r="D53" s="55">
        <f t="shared" si="14"/>
        <v>0</v>
      </c>
      <c r="E53" s="55">
        <f t="shared" si="15"/>
        <v>2983</v>
      </c>
      <c r="F53" s="26"/>
      <c r="G53" s="26"/>
      <c r="H53" s="26">
        <f t="shared" si="2"/>
        <v>0</v>
      </c>
      <c r="I53" s="26"/>
      <c r="J53" s="26"/>
      <c r="K53" s="26">
        <f t="shared" si="3"/>
        <v>0</v>
      </c>
      <c r="L53" s="26">
        <v>2983</v>
      </c>
      <c r="M53" s="26"/>
      <c r="N53" s="42">
        <f t="shared" si="4"/>
        <v>2983</v>
      </c>
      <c r="O53" s="25"/>
      <c r="P53" s="25"/>
      <c r="Q53" s="63">
        <f t="shared" si="5"/>
        <v>0</v>
      </c>
      <c r="R53" s="25"/>
      <c r="S53" s="25"/>
      <c r="T53" s="64">
        <f t="shared" si="6"/>
        <v>0</v>
      </c>
      <c r="U53" s="25"/>
      <c r="V53" s="25"/>
      <c r="W53" s="64">
        <f t="shared" si="7"/>
        <v>0</v>
      </c>
      <c r="X53" s="26"/>
      <c r="Y53" s="26"/>
      <c r="Z53" s="26">
        <f t="shared" si="8"/>
        <v>0</v>
      </c>
      <c r="AA53" s="26"/>
      <c r="AB53" s="26"/>
      <c r="AC53" s="26">
        <f t="shared" si="9"/>
        <v>0</v>
      </c>
      <c r="AD53" s="26"/>
      <c r="AE53" s="26"/>
      <c r="AF53" s="26">
        <f t="shared" si="10"/>
        <v>0</v>
      </c>
      <c r="AG53" s="26"/>
      <c r="AH53" s="26"/>
      <c r="AI53" s="26">
        <f t="shared" si="11"/>
        <v>0</v>
      </c>
      <c r="AJ53" s="26"/>
      <c r="AK53" s="26"/>
      <c r="AL53" s="26">
        <f t="shared" si="12"/>
        <v>0</v>
      </c>
      <c r="AM53" s="26"/>
      <c r="AN53" s="11"/>
      <c r="AO53" s="65">
        <f t="shared" si="13"/>
        <v>0</v>
      </c>
    </row>
    <row r="54" spans="1:41" ht="12.75" customHeight="1" x14ac:dyDescent="0.2">
      <c r="A54" s="52" t="s">
        <v>125</v>
      </c>
      <c r="B54" s="25" t="s">
        <v>126</v>
      </c>
      <c r="C54" s="55">
        <f t="shared" si="1"/>
        <v>1459</v>
      </c>
      <c r="D54" s="55">
        <f t="shared" si="14"/>
        <v>0</v>
      </c>
      <c r="E54" s="55">
        <f t="shared" si="15"/>
        <v>1459</v>
      </c>
      <c r="F54" s="26"/>
      <c r="G54" s="26"/>
      <c r="H54" s="26">
        <f t="shared" si="2"/>
        <v>0</v>
      </c>
      <c r="I54" s="26"/>
      <c r="J54" s="26"/>
      <c r="K54" s="26">
        <f t="shared" si="3"/>
        <v>0</v>
      </c>
      <c r="L54" s="26">
        <v>1459</v>
      </c>
      <c r="M54" s="26"/>
      <c r="N54" s="42">
        <f t="shared" si="4"/>
        <v>1459</v>
      </c>
      <c r="O54" s="25"/>
      <c r="P54" s="25"/>
      <c r="Q54" s="63">
        <f t="shared" si="5"/>
        <v>0</v>
      </c>
      <c r="R54" s="25"/>
      <c r="S54" s="25"/>
      <c r="T54" s="64">
        <f t="shared" si="6"/>
        <v>0</v>
      </c>
      <c r="U54" s="25"/>
      <c r="V54" s="25"/>
      <c r="W54" s="64">
        <f t="shared" si="7"/>
        <v>0</v>
      </c>
      <c r="X54" s="26"/>
      <c r="Y54" s="26"/>
      <c r="Z54" s="26">
        <f t="shared" si="8"/>
        <v>0</v>
      </c>
      <c r="AA54" s="26"/>
      <c r="AB54" s="26"/>
      <c r="AC54" s="26">
        <f t="shared" si="9"/>
        <v>0</v>
      </c>
      <c r="AD54" s="26"/>
      <c r="AE54" s="26"/>
      <c r="AF54" s="26">
        <f t="shared" si="10"/>
        <v>0</v>
      </c>
      <c r="AG54" s="26"/>
      <c r="AH54" s="26"/>
      <c r="AI54" s="26">
        <f t="shared" si="11"/>
        <v>0</v>
      </c>
      <c r="AJ54" s="26"/>
      <c r="AK54" s="26"/>
      <c r="AL54" s="26">
        <f t="shared" si="12"/>
        <v>0</v>
      </c>
      <c r="AM54" s="26"/>
      <c r="AN54" s="11"/>
      <c r="AO54" s="65">
        <f t="shared" si="13"/>
        <v>0</v>
      </c>
    </row>
    <row r="55" spans="1:41" ht="12.75" customHeight="1" x14ac:dyDescent="0.2">
      <c r="A55" s="52" t="s">
        <v>95</v>
      </c>
      <c r="B55" s="25" t="s">
        <v>52</v>
      </c>
      <c r="C55" s="55">
        <f t="shared" si="1"/>
        <v>2619</v>
      </c>
      <c r="D55" s="55">
        <f t="shared" si="14"/>
        <v>0</v>
      </c>
      <c r="E55" s="55">
        <f t="shared" si="15"/>
        <v>2619</v>
      </c>
      <c r="F55" s="26"/>
      <c r="G55" s="26"/>
      <c r="H55" s="26">
        <f t="shared" si="2"/>
        <v>0</v>
      </c>
      <c r="I55" s="26"/>
      <c r="J55" s="26"/>
      <c r="K55" s="26">
        <f t="shared" si="3"/>
        <v>0</v>
      </c>
      <c r="L55" s="26">
        <v>2619</v>
      </c>
      <c r="M55" s="26"/>
      <c r="N55" s="42">
        <f t="shared" si="4"/>
        <v>2619</v>
      </c>
      <c r="O55" s="26"/>
      <c r="P55" s="26"/>
      <c r="Q55" s="63">
        <f t="shared" si="5"/>
        <v>0</v>
      </c>
      <c r="R55" s="25"/>
      <c r="S55" s="25"/>
      <c r="T55" s="64">
        <f t="shared" si="6"/>
        <v>0</v>
      </c>
      <c r="U55" s="25"/>
      <c r="V55" s="25"/>
      <c r="W55" s="64">
        <f t="shared" si="7"/>
        <v>0</v>
      </c>
      <c r="X55" s="26"/>
      <c r="Y55" s="26"/>
      <c r="Z55" s="26">
        <f t="shared" si="8"/>
        <v>0</v>
      </c>
      <c r="AA55" s="26"/>
      <c r="AB55" s="26"/>
      <c r="AC55" s="26">
        <f t="shared" si="9"/>
        <v>0</v>
      </c>
      <c r="AD55" s="26"/>
      <c r="AE55" s="26"/>
      <c r="AF55" s="26">
        <f t="shared" si="10"/>
        <v>0</v>
      </c>
      <c r="AG55" s="26"/>
      <c r="AH55" s="26"/>
      <c r="AI55" s="26">
        <f t="shared" si="11"/>
        <v>0</v>
      </c>
      <c r="AJ55" s="26"/>
      <c r="AK55" s="26"/>
      <c r="AL55" s="26">
        <f t="shared" si="12"/>
        <v>0</v>
      </c>
      <c r="AM55" s="26"/>
      <c r="AN55" s="11"/>
      <c r="AO55" s="65">
        <f t="shared" si="13"/>
        <v>0</v>
      </c>
    </row>
    <row r="56" spans="1:41" ht="12.75" customHeight="1" x14ac:dyDescent="0.2">
      <c r="A56" s="52" t="s">
        <v>96</v>
      </c>
      <c r="B56" s="25" t="s">
        <v>34</v>
      </c>
      <c r="C56" s="55">
        <f t="shared" si="1"/>
        <v>120478</v>
      </c>
      <c r="D56" s="55">
        <f t="shared" si="14"/>
        <v>508</v>
      </c>
      <c r="E56" s="55">
        <f t="shared" si="15"/>
        <v>120986</v>
      </c>
      <c r="F56" s="26"/>
      <c r="G56" s="26"/>
      <c r="H56" s="26">
        <f t="shared" si="2"/>
        <v>0</v>
      </c>
      <c r="I56" s="26"/>
      <c r="J56" s="26"/>
      <c r="K56" s="26">
        <f t="shared" si="3"/>
        <v>0</v>
      </c>
      <c r="L56" s="26">
        <v>120478</v>
      </c>
      <c r="M56" s="26">
        <v>508</v>
      </c>
      <c r="N56" s="42">
        <f t="shared" si="4"/>
        <v>120986</v>
      </c>
      <c r="O56" s="25"/>
      <c r="P56" s="25"/>
      <c r="Q56" s="63">
        <f t="shared" si="5"/>
        <v>0</v>
      </c>
      <c r="R56" s="25"/>
      <c r="S56" s="25"/>
      <c r="T56" s="64">
        <f t="shared" si="6"/>
        <v>0</v>
      </c>
      <c r="U56" s="25"/>
      <c r="V56" s="25"/>
      <c r="W56" s="64">
        <f t="shared" si="7"/>
        <v>0</v>
      </c>
      <c r="X56" s="26"/>
      <c r="Y56" s="26"/>
      <c r="Z56" s="26">
        <f t="shared" si="8"/>
        <v>0</v>
      </c>
      <c r="AA56" s="26"/>
      <c r="AB56" s="26"/>
      <c r="AC56" s="26">
        <f t="shared" si="9"/>
        <v>0</v>
      </c>
      <c r="AD56" s="26"/>
      <c r="AE56" s="26"/>
      <c r="AF56" s="26">
        <f t="shared" si="10"/>
        <v>0</v>
      </c>
      <c r="AG56" s="26"/>
      <c r="AH56" s="26"/>
      <c r="AI56" s="26">
        <f t="shared" si="11"/>
        <v>0</v>
      </c>
      <c r="AJ56" s="26"/>
      <c r="AK56" s="26"/>
      <c r="AL56" s="26">
        <f t="shared" si="12"/>
        <v>0</v>
      </c>
      <c r="AM56" s="26"/>
      <c r="AN56" s="11"/>
      <c r="AO56" s="65">
        <f t="shared" si="13"/>
        <v>0</v>
      </c>
    </row>
    <row r="57" spans="1:41" ht="12.75" customHeight="1" x14ac:dyDescent="0.2">
      <c r="A57" s="53" t="s">
        <v>97</v>
      </c>
      <c r="B57" s="54" t="s">
        <v>55</v>
      </c>
      <c r="C57" s="55">
        <f t="shared" si="1"/>
        <v>2212218</v>
      </c>
      <c r="D57" s="55">
        <f t="shared" si="14"/>
        <v>172674</v>
      </c>
      <c r="E57" s="55">
        <f t="shared" si="15"/>
        <v>2384892</v>
      </c>
      <c r="F57" s="26"/>
      <c r="G57" s="26"/>
      <c r="H57" s="26">
        <f t="shared" si="2"/>
        <v>0</v>
      </c>
      <c r="I57" s="26"/>
      <c r="J57" s="26"/>
      <c r="K57" s="26">
        <f t="shared" si="3"/>
        <v>0</v>
      </c>
      <c r="L57" s="26">
        <v>393184</v>
      </c>
      <c r="M57" s="26">
        <v>30900</v>
      </c>
      <c r="N57" s="42">
        <f t="shared" si="4"/>
        <v>424084</v>
      </c>
      <c r="O57" s="25"/>
      <c r="P57" s="25"/>
      <c r="Q57" s="63">
        <f t="shared" si="5"/>
        <v>0</v>
      </c>
      <c r="R57" s="25"/>
      <c r="S57" s="25"/>
      <c r="T57" s="64">
        <f t="shared" si="6"/>
        <v>0</v>
      </c>
      <c r="U57" s="25"/>
      <c r="V57" s="25"/>
      <c r="W57" s="64">
        <f t="shared" si="7"/>
        <v>0</v>
      </c>
      <c r="X57" s="26"/>
      <c r="Y57" s="26"/>
      <c r="Z57" s="26">
        <f t="shared" si="8"/>
        <v>0</v>
      </c>
      <c r="AA57" s="26"/>
      <c r="AB57" s="26"/>
      <c r="AC57" s="26">
        <f t="shared" si="9"/>
        <v>0</v>
      </c>
      <c r="AD57" s="26"/>
      <c r="AE57" s="26"/>
      <c r="AF57" s="26">
        <f t="shared" si="10"/>
        <v>0</v>
      </c>
      <c r="AG57" s="26"/>
      <c r="AH57" s="26"/>
      <c r="AI57" s="26">
        <f t="shared" si="11"/>
        <v>0</v>
      </c>
      <c r="AJ57" s="26">
        <v>1819034</v>
      </c>
      <c r="AK57" s="26">
        <v>141774</v>
      </c>
      <c r="AL57" s="26">
        <f t="shared" si="12"/>
        <v>1960808</v>
      </c>
      <c r="AM57" s="26"/>
      <c r="AN57" s="11"/>
      <c r="AO57" s="65">
        <f t="shared" si="13"/>
        <v>0</v>
      </c>
    </row>
    <row r="58" spans="1:41" ht="12.75" customHeight="1" x14ac:dyDescent="0.2">
      <c r="A58" s="52"/>
      <c r="B58" s="25" t="s">
        <v>44</v>
      </c>
      <c r="C58" s="55">
        <f t="shared" si="1"/>
        <v>16500</v>
      </c>
      <c r="D58" s="55">
        <f t="shared" si="14"/>
        <v>0</v>
      </c>
      <c r="E58" s="55">
        <f t="shared" si="15"/>
        <v>16500</v>
      </c>
      <c r="F58" s="26"/>
      <c r="G58" s="26"/>
      <c r="H58" s="26">
        <f t="shared" si="2"/>
        <v>0</v>
      </c>
      <c r="I58" s="26"/>
      <c r="J58" s="26"/>
      <c r="K58" s="26">
        <f t="shared" si="3"/>
        <v>0</v>
      </c>
      <c r="L58" s="26"/>
      <c r="M58" s="26"/>
      <c r="N58" s="42">
        <f t="shared" si="4"/>
        <v>0</v>
      </c>
      <c r="O58" s="26">
        <v>16500</v>
      </c>
      <c r="P58" s="26"/>
      <c r="Q58" s="63">
        <f t="shared" si="5"/>
        <v>16500</v>
      </c>
      <c r="R58" s="25"/>
      <c r="S58" s="25"/>
      <c r="T58" s="64">
        <f t="shared" si="6"/>
        <v>0</v>
      </c>
      <c r="U58" s="25"/>
      <c r="V58" s="25"/>
      <c r="W58" s="64">
        <f t="shared" si="7"/>
        <v>0</v>
      </c>
      <c r="X58" s="26"/>
      <c r="Y58" s="26"/>
      <c r="Z58" s="26">
        <f t="shared" si="8"/>
        <v>0</v>
      </c>
      <c r="AA58" s="26"/>
      <c r="AB58" s="26"/>
      <c r="AC58" s="26">
        <f t="shared" si="9"/>
        <v>0</v>
      </c>
      <c r="AD58" s="26"/>
      <c r="AE58" s="26"/>
      <c r="AF58" s="26">
        <f t="shared" si="10"/>
        <v>0</v>
      </c>
      <c r="AG58" s="26"/>
      <c r="AH58" s="26"/>
      <c r="AI58" s="26">
        <f t="shared" si="11"/>
        <v>0</v>
      </c>
      <c r="AJ58" s="26"/>
      <c r="AK58" s="26"/>
      <c r="AL58" s="26">
        <f t="shared" si="12"/>
        <v>0</v>
      </c>
      <c r="AM58" s="26"/>
      <c r="AN58" s="11"/>
      <c r="AO58" s="65">
        <f t="shared" si="13"/>
        <v>0</v>
      </c>
    </row>
    <row r="59" spans="1:41" ht="12.75" customHeight="1" x14ac:dyDescent="0.2">
      <c r="A59" s="52"/>
      <c r="B59" s="27" t="s">
        <v>22</v>
      </c>
      <c r="C59" s="55">
        <f t="shared" si="1"/>
        <v>662109</v>
      </c>
      <c r="D59" s="55">
        <f t="shared" si="14"/>
        <v>90159</v>
      </c>
      <c r="E59" s="55">
        <f t="shared" si="15"/>
        <v>752268</v>
      </c>
      <c r="F59" s="26">
        <v>12038</v>
      </c>
      <c r="G59" s="26">
        <v>1430</v>
      </c>
      <c r="H59" s="26">
        <f t="shared" si="2"/>
        <v>13468</v>
      </c>
      <c r="I59" s="26">
        <v>1799</v>
      </c>
      <c r="J59" s="26">
        <v>186</v>
      </c>
      <c r="K59" s="26">
        <f t="shared" si="3"/>
        <v>1985</v>
      </c>
      <c r="L59" s="26">
        <v>648272</v>
      </c>
      <c r="M59" s="26">
        <v>88543</v>
      </c>
      <c r="N59" s="42">
        <f t="shared" si="4"/>
        <v>736815</v>
      </c>
      <c r="O59" s="25"/>
      <c r="P59" s="25"/>
      <c r="Q59" s="63">
        <f t="shared" si="5"/>
        <v>0</v>
      </c>
      <c r="R59" s="25"/>
      <c r="S59" s="25"/>
      <c r="T59" s="64">
        <f t="shared" si="6"/>
        <v>0</v>
      </c>
      <c r="U59" s="25"/>
      <c r="V59" s="25"/>
      <c r="W59" s="64">
        <f t="shared" si="7"/>
        <v>0</v>
      </c>
      <c r="X59" s="26"/>
      <c r="Y59" s="26"/>
      <c r="Z59" s="26">
        <f t="shared" si="8"/>
        <v>0</v>
      </c>
      <c r="AA59" s="26"/>
      <c r="AB59" s="26"/>
      <c r="AC59" s="26">
        <f t="shared" si="9"/>
        <v>0</v>
      </c>
      <c r="AD59" s="26"/>
      <c r="AE59" s="26"/>
      <c r="AF59" s="26">
        <f t="shared" si="10"/>
        <v>0</v>
      </c>
      <c r="AG59" s="26"/>
      <c r="AH59" s="26"/>
      <c r="AI59" s="26">
        <f t="shared" si="11"/>
        <v>0</v>
      </c>
      <c r="AJ59" s="26"/>
      <c r="AK59" s="26"/>
      <c r="AL59" s="26">
        <f t="shared" si="12"/>
        <v>0</v>
      </c>
      <c r="AM59" s="26"/>
      <c r="AN59" s="11"/>
      <c r="AO59" s="65">
        <f t="shared" si="13"/>
        <v>0</v>
      </c>
    </row>
    <row r="60" spans="1:41" ht="12.75" customHeight="1" x14ac:dyDescent="0.2">
      <c r="A60" s="52"/>
      <c r="B60" s="28" t="s">
        <v>18</v>
      </c>
      <c r="C60" s="55">
        <f t="shared" si="1"/>
        <v>1623400</v>
      </c>
      <c r="D60" s="55">
        <f t="shared" si="14"/>
        <v>15216</v>
      </c>
      <c r="E60" s="55">
        <f t="shared" si="15"/>
        <v>1638616</v>
      </c>
      <c r="F60" s="26"/>
      <c r="G60" s="26"/>
      <c r="H60" s="26">
        <f t="shared" si="2"/>
        <v>0</v>
      </c>
      <c r="I60" s="26"/>
      <c r="J60" s="26"/>
      <c r="K60" s="26">
        <f t="shared" si="3"/>
        <v>0</v>
      </c>
      <c r="L60" s="26"/>
      <c r="M60" s="26"/>
      <c r="N60" s="42">
        <f t="shared" si="4"/>
        <v>0</v>
      </c>
      <c r="O60" s="25"/>
      <c r="P60" s="25"/>
      <c r="Q60" s="63">
        <f t="shared" si="5"/>
        <v>0</v>
      </c>
      <c r="R60" s="26"/>
      <c r="S60" s="26"/>
      <c r="T60" s="64">
        <f t="shared" si="6"/>
        <v>0</v>
      </c>
      <c r="U60" s="26"/>
      <c r="V60" s="26"/>
      <c r="W60" s="64">
        <f t="shared" si="7"/>
        <v>0</v>
      </c>
      <c r="X60" s="26"/>
      <c r="Y60" s="26"/>
      <c r="Z60" s="26">
        <f t="shared" si="8"/>
        <v>0</v>
      </c>
      <c r="AA60" s="26"/>
      <c r="AB60" s="26"/>
      <c r="AC60" s="26">
        <f t="shared" si="9"/>
        <v>0</v>
      </c>
      <c r="AD60" s="26"/>
      <c r="AE60" s="26"/>
      <c r="AF60" s="26">
        <f t="shared" si="10"/>
        <v>0</v>
      </c>
      <c r="AG60" s="26">
        <v>1623400</v>
      </c>
      <c r="AH60" s="26">
        <v>15216</v>
      </c>
      <c r="AI60" s="26">
        <f t="shared" si="11"/>
        <v>1638616</v>
      </c>
      <c r="AJ60" s="26"/>
      <c r="AK60" s="26"/>
      <c r="AL60" s="26">
        <f t="shared" si="12"/>
        <v>0</v>
      </c>
      <c r="AM60" s="26"/>
      <c r="AN60" s="11"/>
      <c r="AO60" s="65">
        <f t="shared" si="13"/>
        <v>0</v>
      </c>
    </row>
    <row r="61" spans="1:41" ht="12.75" customHeight="1" x14ac:dyDescent="0.2">
      <c r="A61" s="52"/>
      <c r="B61" s="30" t="s">
        <v>19</v>
      </c>
      <c r="C61" s="55">
        <f t="shared" si="1"/>
        <v>4608003</v>
      </c>
      <c r="D61" s="55">
        <f t="shared" si="14"/>
        <v>32178</v>
      </c>
      <c r="E61" s="55">
        <f t="shared" si="15"/>
        <v>4640181</v>
      </c>
      <c r="F61" s="29"/>
      <c r="G61" s="29"/>
      <c r="H61" s="26">
        <f t="shared" si="2"/>
        <v>0</v>
      </c>
      <c r="I61" s="29"/>
      <c r="J61" s="29"/>
      <c r="K61" s="26">
        <f t="shared" si="3"/>
        <v>0</v>
      </c>
      <c r="L61" s="29"/>
      <c r="M61" s="29"/>
      <c r="N61" s="42">
        <f t="shared" si="4"/>
        <v>0</v>
      </c>
      <c r="O61" s="25"/>
      <c r="P61" s="25"/>
      <c r="Q61" s="63">
        <f t="shared" si="5"/>
        <v>0</v>
      </c>
      <c r="R61" s="25"/>
      <c r="S61" s="25"/>
      <c r="T61" s="64">
        <f t="shared" si="6"/>
        <v>0</v>
      </c>
      <c r="U61" s="25"/>
      <c r="V61" s="25"/>
      <c r="W61" s="64">
        <f t="shared" si="7"/>
        <v>0</v>
      </c>
      <c r="X61" s="26"/>
      <c r="Y61" s="26"/>
      <c r="Z61" s="26">
        <f t="shared" si="8"/>
        <v>0</v>
      </c>
      <c r="AA61" s="26"/>
      <c r="AB61" s="26"/>
      <c r="AC61" s="26">
        <f t="shared" si="9"/>
        <v>0</v>
      </c>
      <c r="AD61" s="26">
        <v>4608003</v>
      </c>
      <c r="AE61" s="26">
        <v>32178</v>
      </c>
      <c r="AF61" s="26">
        <f t="shared" si="10"/>
        <v>4640181</v>
      </c>
      <c r="AG61" s="26"/>
      <c r="AH61" s="26"/>
      <c r="AI61" s="26">
        <f t="shared" si="11"/>
        <v>0</v>
      </c>
      <c r="AJ61" s="26"/>
      <c r="AK61" s="26"/>
      <c r="AL61" s="26">
        <f t="shared" si="12"/>
        <v>0</v>
      </c>
      <c r="AM61" s="26"/>
      <c r="AN61" s="11"/>
      <c r="AO61" s="65">
        <f t="shared" si="13"/>
        <v>0</v>
      </c>
    </row>
    <row r="62" spans="1:41" ht="12.75" customHeight="1" x14ac:dyDescent="0.2">
      <c r="A62" s="52"/>
      <c r="B62" s="30" t="s">
        <v>45</v>
      </c>
      <c r="C62" s="55">
        <f t="shared" si="1"/>
        <v>16075</v>
      </c>
      <c r="D62" s="55">
        <f t="shared" si="14"/>
        <v>26730</v>
      </c>
      <c r="E62" s="55">
        <f t="shared" si="15"/>
        <v>42805</v>
      </c>
      <c r="F62" s="29"/>
      <c r="G62" s="29"/>
      <c r="H62" s="26">
        <f t="shared" si="2"/>
        <v>0</v>
      </c>
      <c r="I62" s="29"/>
      <c r="J62" s="29"/>
      <c r="K62" s="26">
        <f t="shared" si="3"/>
        <v>0</v>
      </c>
      <c r="L62" s="31"/>
      <c r="M62" s="31"/>
      <c r="N62" s="42">
        <f t="shared" si="4"/>
        <v>0</v>
      </c>
      <c r="O62" s="25"/>
      <c r="P62" s="25"/>
      <c r="Q62" s="63">
        <f t="shared" si="5"/>
        <v>0</v>
      </c>
      <c r="R62" s="25"/>
      <c r="S62" s="25"/>
      <c r="T62" s="64">
        <f t="shared" si="6"/>
        <v>0</v>
      </c>
      <c r="U62" s="25"/>
      <c r="V62" s="25"/>
      <c r="W62" s="64">
        <f t="shared" si="7"/>
        <v>0</v>
      </c>
      <c r="X62" s="26"/>
      <c r="Y62" s="26">
        <v>7851</v>
      </c>
      <c r="Z62" s="26">
        <f t="shared" si="8"/>
        <v>7851</v>
      </c>
      <c r="AA62" s="26">
        <v>16075</v>
      </c>
      <c r="AB62" s="26">
        <v>18879</v>
      </c>
      <c r="AC62" s="26">
        <f t="shared" si="9"/>
        <v>34954</v>
      </c>
      <c r="AD62" s="26"/>
      <c r="AE62" s="26"/>
      <c r="AF62" s="26">
        <f t="shared" si="10"/>
        <v>0</v>
      </c>
      <c r="AG62" s="26"/>
      <c r="AH62" s="26"/>
      <c r="AI62" s="26">
        <f t="shared" si="11"/>
        <v>0</v>
      </c>
      <c r="AJ62" s="26"/>
      <c r="AK62" s="26"/>
      <c r="AL62" s="26">
        <f t="shared" si="12"/>
        <v>0</v>
      </c>
      <c r="AM62" s="26"/>
      <c r="AN62" s="11"/>
      <c r="AO62" s="65">
        <f t="shared" si="13"/>
        <v>0</v>
      </c>
    </row>
    <row r="63" spans="1:41" ht="12.75" customHeight="1" x14ac:dyDescent="0.2">
      <c r="A63" s="52"/>
      <c r="B63" s="30" t="s">
        <v>129</v>
      </c>
      <c r="C63" s="55">
        <f t="shared" si="1"/>
        <v>2678184</v>
      </c>
      <c r="D63" s="55">
        <f t="shared" si="14"/>
        <v>0</v>
      </c>
      <c r="E63" s="55">
        <f t="shared" si="15"/>
        <v>2678184</v>
      </c>
      <c r="F63" s="11"/>
      <c r="G63"/>
      <c r="H63" s="26">
        <f t="shared" si="2"/>
        <v>0</v>
      </c>
      <c r="I63" s="29"/>
      <c r="J63" s="29"/>
      <c r="K63" s="26">
        <f t="shared" si="3"/>
        <v>0</v>
      </c>
      <c r="L63" s="31">
        <v>2678184</v>
      </c>
      <c r="M63" s="31"/>
      <c r="N63" s="42">
        <f t="shared" si="4"/>
        <v>2678184</v>
      </c>
      <c r="O63" s="25"/>
      <c r="P63" s="25"/>
      <c r="Q63" s="63">
        <f t="shared" si="5"/>
        <v>0</v>
      </c>
      <c r="R63" s="25"/>
      <c r="S63" s="25"/>
      <c r="T63" s="64">
        <f t="shared" si="6"/>
        <v>0</v>
      </c>
      <c r="U63" s="25"/>
      <c r="V63" s="25"/>
      <c r="W63" s="64">
        <f t="shared" si="7"/>
        <v>0</v>
      </c>
      <c r="X63" s="26"/>
      <c r="Y63" s="26"/>
      <c r="Z63" s="26">
        <f t="shared" si="8"/>
        <v>0</v>
      </c>
      <c r="AA63" s="26"/>
      <c r="AB63" s="26"/>
      <c r="AC63" s="26">
        <f t="shared" si="9"/>
        <v>0</v>
      </c>
      <c r="AD63" s="26"/>
      <c r="AE63" s="26"/>
      <c r="AF63" s="26">
        <f t="shared" si="10"/>
        <v>0</v>
      </c>
      <c r="AG63" s="26"/>
      <c r="AH63" s="26"/>
      <c r="AI63" s="26">
        <f t="shared" si="11"/>
        <v>0</v>
      </c>
      <c r="AJ63" s="26"/>
      <c r="AK63" s="26"/>
      <c r="AL63" s="26">
        <f t="shared" si="12"/>
        <v>0</v>
      </c>
      <c r="AM63" s="26"/>
      <c r="AN63" s="11"/>
      <c r="AO63" s="65">
        <f t="shared" si="13"/>
        <v>0</v>
      </c>
    </row>
    <row r="64" spans="1:41" ht="12.75" customHeight="1" x14ac:dyDescent="0.2">
      <c r="A64" s="52"/>
      <c r="B64" s="25" t="s">
        <v>20</v>
      </c>
      <c r="C64" s="55">
        <f t="shared" si="1"/>
        <v>5137627</v>
      </c>
      <c r="D64" s="55">
        <f t="shared" si="14"/>
        <v>2356222</v>
      </c>
      <c r="E64" s="55">
        <f t="shared" si="15"/>
        <v>7493849</v>
      </c>
      <c r="F64" s="29"/>
      <c r="G64" s="29"/>
      <c r="H64" s="26">
        <f t="shared" si="2"/>
        <v>0</v>
      </c>
      <c r="I64" s="31"/>
      <c r="J64" s="31"/>
      <c r="K64" s="26">
        <f t="shared" si="3"/>
        <v>0</v>
      </c>
      <c r="L64" s="31"/>
      <c r="M64" s="31"/>
      <c r="N64" s="42">
        <f t="shared" si="4"/>
        <v>0</v>
      </c>
      <c r="O64" s="25"/>
      <c r="P64" s="25"/>
      <c r="Q64" s="63">
        <f t="shared" si="5"/>
        <v>0</v>
      </c>
      <c r="R64" s="31">
        <v>1805292</v>
      </c>
      <c r="S64" s="31">
        <v>1900</v>
      </c>
      <c r="T64" s="64">
        <f t="shared" si="6"/>
        <v>1807192</v>
      </c>
      <c r="U64" s="31">
        <v>1797749</v>
      </c>
      <c r="V64" s="31">
        <v>6330</v>
      </c>
      <c r="W64" s="64">
        <f t="shared" si="7"/>
        <v>1804079</v>
      </c>
      <c r="X64" s="26"/>
      <c r="Y64" s="26"/>
      <c r="Z64" s="26">
        <f t="shared" si="8"/>
        <v>0</v>
      </c>
      <c r="AA64" s="26"/>
      <c r="AB64" s="26"/>
      <c r="AC64" s="26">
        <f t="shared" si="9"/>
        <v>0</v>
      </c>
      <c r="AD64" s="26"/>
      <c r="AE64" s="26"/>
      <c r="AF64" s="26">
        <f t="shared" si="10"/>
        <v>0</v>
      </c>
      <c r="AG64" s="26"/>
      <c r="AH64" s="26"/>
      <c r="AI64" s="26">
        <f t="shared" si="11"/>
        <v>0</v>
      </c>
      <c r="AJ64" s="26"/>
      <c r="AK64" s="26"/>
      <c r="AL64" s="26">
        <f t="shared" si="12"/>
        <v>0</v>
      </c>
      <c r="AM64" s="26">
        <v>1534586</v>
      </c>
      <c r="AN64" s="11">
        <v>2347992</v>
      </c>
      <c r="AO64" s="65">
        <f t="shared" si="13"/>
        <v>3882578</v>
      </c>
    </row>
    <row r="65" spans="1:41" ht="12.75" customHeight="1" x14ac:dyDescent="0.2">
      <c r="A65" s="52"/>
      <c r="B65" s="30" t="s">
        <v>21</v>
      </c>
      <c r="C65" s="55">
        <f t="shared" si="1"/>
        <v>0</v>
      </c>
      <c r="D65" s="55">
        <f t="shared" si="14"/>
        <v>0</v>
      </c>
      <c r="E65" s="55">
        <f t="shared" si="15"/>
        <v>0</v>
      </c>
      <c r="F65" s="29"/>
      <c r="G65" s="29"/>
      <c r="H65" s="26">
        <f t="shared" si="2"/>
        <v>0</v>
      </c>
      <c r="I65" s="31"/>
      <c r="J65" s="31"/>
      <c r="K65" s="26">
        <f t="shared" si="3"/>
        <v>0</v>
      </c>
      <c r="L65" s="31"/>
      <c r="M65" s="31"/>
      <c r="N65" s="42">
        <f t="shared" si="4"/>
        <v>0</v>
      </c>
      <c r="O65" s="25"/>
      <c r="P65" s="25"/>
      <c r="Q65" s="63">
        <f t="shared" si="5"/>
        <v>0</v>
      </c>
      <c r="R65" s="25"/>
      <c r="S65" s="25"/>
      <c r="T65" s="64">
        <f t="shared" si="6"/>
        <v>0</v>
      </c>
      <c r="U65" s="25"/>
      <c r="V65" s="25"/>
      <c r="W65" s="25"/>
      <c r="X65" s="26"/>
      <c r="Y65" s="26"/>
      <c r="Z65" s="26">
        <f t="shared" si="8"/>
        <v>0</v>
      </c>
      <c r="AA65" s="26"/>
      <c r="AB65" s="26"/>
      <c r="AC65" s="26">
        <f t="shared" si="9"/>
        <v>0</v>
      </c>
      <c r="AD65" s="26"/>
      <c r="AE65" s="26"/>
      <c r="AF65" s="26">
        <f t="shared" si="10"/>
        <v>0</v>
      </c>
      <c r="AG65" s="26"/>
      <c r="AH65" s="26"/>
      <c r="AI65" s="26">
        <f t="shared" si="11"/>
        <v>0</v>
      </c>
      <c r="AJ65" s="26"/>
      <c r="AK65" s="26"/>
      <c r="AL65" s="26">
        <f t="shared" si="12"/>
        <v>0</v>
      </c>
      <c r="AM65" s="26"/>
      <c r="AN65" s="11"/>
      <c r="AO65" s="65">
        <f t="shared" si="13"/>
        <v>0</v>
      </c>
    </row>
    <row r="66" spans="1:41" ht="16.5" customHeight="1" x14ac:dyDescent="0.2">
      <c r="A66" s="68" t="s">
        <v>136</v>
      </c>
      <c r="B66" s="69"/>
      <c r="C66" s="62">
        <f>+F66+I66+L66+O66+R66+U66+X66+AA66+AD66+AG66+AJ66+AM66</f>
        <v>18968769</v>
      </c>
      <c r="D66" s="40">
        <f t="shared" ref="D66:AO66" si="28">SUM(D9:D65)</f>
        <v>3020759</v>
      </c>
      <c r="E66" s="40">
        <f t="shared" si="28"/>
        <v>21989528</v>
      </c>
      <c r="F66" s="40">
        <f t="shared" si="28"/>
        <v>74033</v>
      </c>
      <c r="G66" s="40">
        <f t="shared" si="28"/>
        <v>-7570</v>
      </c>
      <c r="H66" s="40">
        <f t="shared" si="28"/>
        <v>66463</v>
      </c>
      <c r="I66" s="40">
        <f t="shared" si="28"/>
        <v>10469</v>
      </c>
      <c r="J66" s="40">
        <f t="shared" si="28"/>
        <v>-921</v>
      </c>
      <c r="K66" s="40">
        <f t="shared" si="28"/>
        <v>9548</v>
      </c>
      <c r="L66" s="40">
        <f t="shared" si="28"/>
        <v>5595325</v>
      </c>
      <c r="M66" s="40">
        <f t="shared" si="28"/>
        <v>140624</v>
      </c>
      <c r="N66" s="29">
        <f t="shared" si="28"/>
        <v>5735949</v>
      </c>
      <c r="O66" s="40">
        <f t="shared" si="28"/>
        <v>16500</v>
      </c>
      <c r="P66" s="40">
        <f t="shared" si="28"/>
        <v>0</v>
      </c>
      <c r="Q66" s="29">
        <f t="shared" si="28"/>
        <v>16500</v>
      </c>
      <c r="R66" s="40">
        <f t="shared" si="28"/>
        <v>1805292</v>
      </c>
      <c r="S66" s="40">
        <f t="shared" si="28"/>
        <v>1900</v>
      </c>
      <c r="T66" s="40">
        <f t="shared" si="28"/>
        <v>1807192</v>
      </c>
      <c r="U66" s="40">
        <f t="shared" si="28"/>
        <v>1797749</v>
      </c>
      <c r="V66" s="40">
        <f t="shared" si="28"/>
        <v>6330</v>
      </c>
      <c r="W66" s="40">
        <f t="shared" si="28"/>
        <v>1804079</v>
      </c>
      <c r="X66" s="40">
        <f t="shared" si="28"/>
        <v>0</v>
      </c>
      <c r="Y66" s="40">
        <f t="shared" si="28"/>
        <v>7851</v>
      </c>
      <c r="Z66" s="40">
        <f t="shared" si="28"/>
        <v>7851</v>
      </c>
      <c r="AA66" s="40">
        <f t="shared" si="28"/>
        <v>16075</v>
      </c>
      <c r="AB66" s="40">
        <f t="shared" si="28"/>
        <v>18879</v>
      </c>
      <c r="AC66" s="40">
        <f t="shared" si="28"/>
        <v>34954</v>
      </c>
      <c r="AD66" s="40">
        <f t="shared" si="28"/>
        <v>4608003</v>
      </c>
      <c r="AE66" s="40">
        <f t="shared" si="28"/>
        <v>32178</v>
      </c>
      <c r="AF66" s="40">
        <f t="shared" si="28"/>
        <v>4640181</v>
      </c>
      <c r="AG66" s="40">
        <f t="shared" si="28"/>
        <v>1623400</v>
      </c>
      <c r="AH66" s="40">
        <f t="shared" si="28"/>
        <v>15216</v>
      </c>
      <c r="AI66" s="40">
        <f t="shared" si="28"/>
        <v>1638616</v>
      </c>
      <c r="AJ66" s="40">
        <f t="shared" si="28"/>
        <v>1887337</v>
      </c>
      <c r="AK66" s="40">
        <f t="shared" si="28"/>
        <v>458280</v>
      </c>
      <c r="AL66" s="40">
        <f t="shared" si="28"/>
        <v>2345617</v>
      </c>
      <c r="AM66" s="40">
        <f t="shared" si="28"/>
        <v>1534586</v>
      </c>
      <c r="AN66" s="40">
        <f t="shared" si="28"/>
        <v>2347992</v>
      </c>
      <c r="AO66" s="40">
        <f t="shared" si="28"/>
        <v>3882578</v>
      </c>
    </row>
    <row r="67" spans="1:41" ht="16.5" customHeight="1" x14ac:dyDescent="0.2">
      <c r="A67" s="68" t="s">
        <v>141</v>
      </c>
      <c r="B67" s="69"/>
      <c r="C67" s="62">
        <f>+F67+I67+L67+O67+R67+U67+X67+AA67+AD67+AG67+AJ67+AM67</f>
        <v>2298649</v>
      </c>
      <c r="D67" s="62">
        <f t="shared" ref="D67" si="29">+G67+J67+M67+P67+S67+V67+Y67+AB67+AE67+AH67+AK67+AN67</f>
        <v>183986</v>
      </c>
      <c r="E67" s="62">
        <f t="shared" ref="E67" si="30">+H67+K67+N67+Q67+T67+W67+Z67+AC67+AF67+AI67+AL67+AO67</f>
        <v>2482635</v>
      </c>
      <c r="F67" s="62">
        <v>1586365</v>
      </c>
      <c r="G67" s="62">
        <v>134333</v>
      </c>
      <c r="H67" s="66">
        <f t="shared" si="2"/>
        <v>1720698</v>
      </c>
      <c r="I67" s="62">
        <v>217707</v>
      </c>
      <c r="J67" s="62">
        <v>18071</v>
      </c>
      <c r="K67" s="66">
        <f t="shared" si="3"/>
        <v>235778</v>
      </c>
      <c r="L67" s="62">
        <v>446143</v>
      </c>
      <c r="M67" s="62">
        <v>31582</v>
      </c>
      <c r="N67" s="44">
        <f t="shared" si="4"/>
        <v>477725</v>
      </c>
      <c r="O67" s="62"/>
      <c r="P67" s="62"/>
      <c r="Q67" s="63">
        <f t="shared" si="5"/>
        <v>0</v>
      </c>
      <c r="R67" s="62"/>
      <c r="S67" s="62"/>
      <c r="T67" s="64">
        <f t="shared" si="6"/>
        <v>0</v>
      </c>
      <c r="U67" s="62"/>
      <c r="V67" s="62"/>
      <c r="W67" s="64">
        <f t="shared" ref="W67:W68" si="31">SUM(U67:V67)</f>
        <v>0</v>
      </c>
      <c r="X67" s="62"/>
      <c r="Y67" s="62"/>
      <c r="Z67" s="26">
        <f t="shared" si="8"/>
        <v>0</v>
      </c>
      <c r="AA67" s="62"/>
      <c r="AB67" s="62"/>
      <c r="AC67" s="26">
        <f t="shared" si="9"/>
        <v>0</v>
      </c>
      <c r="AD67" s="62">
        <v>48434</v>
      </c>
      <c r="AE67" s="62"/>
      <c r="AF67" s="66">
        <f t="shared" si="10"/>
        <v>48434</v>
      </c>
      <c r="AG67" s="62"/>
      <c r="AH67" s="62"/>
      <c r="AI67" s="26">
        <f t="shared" si="11"/>
        <v>0</v>
      </c>
      <c r="AJ67" s="62"/>
      <c r="AK67" s="62"/>
      <c r="AL67" s="26">
        <f t="shared" si="12"/>
        <v>0</v>
      </c>
      <c r="AM67" s="62"/>
      <c r="AN67" s="62"/>
      <c r="AO67" s="65">
        <f t="shared" si="13"/>
        <v>0</v>
      </c>
    </row>
    <row r="68" spans="1:41" ht="16.5" customHeight="1" x14ac:dyDescent="0.2">
      <c r="A68" s="68" t="s">
        <v>142</v>
      </c>
      <c r="B68" s="69"/>
      <c r="C68" s="62">
        <f>+F68+I68+L68+O68+R68+U68+X68+AA68+AD68+AG68+AJ68+AM68</f>
        <v>1103930</v>
      </c>
      <c r="D68" s="62">
        <f t="shared" ref="D68" si="32">+G68+J68+M68+P68+S68+V68+Y68+AB68+AE68+AH68+AK68+AN68</f>
        <v>30068</v>
      </c>
      <c r="E68" s="62">
        <f t="shared" ref="E68" si="33">+H68+K68+N68+Q68+T68+W68+Z68+AC68+AF68+AI68+AL68+AO68</f>
        <v>1133998</v>
      </c>
      <c r="F68" s="62">
        <v>788258</v>
      </c>
      <c r="G68" s="62">
        <v>18594</v>
      </c>
      <c r="H68" s="66">
        <f t="shared" si="2"/>
        <v>806852</v>
      </c>
      <c r="I68" s="62">
        <v>118383</v>
      </c>
      <c r="J68" s="62">
        <v>2688</v>
      </c>
      <c r="K68" s="66">
        <f t="shared" si="3"/>
        <v>121071</v>
      </c>
      <c r="L68" s="62">
        <v>183711</v>
      </c>
      <c r="M68" s="62">
        <v>8786</v>
      </c>
      <c r="N68" s="44">
        <f t="shared" si="4"/>
        <v>192497</v>
      </c>
      <c r="O68" s="62"/>
      <c r="P68" s="62"/>
      <c r="Q68" s="63">
        <f t="shared" si="5"/>
        <v>0</v>
      </c>
      <c r="R68" s="62"/>
      <c r="S68" s="62"/>
      <c r="T68" s="64">
        <f t="shared" si="6"/>
        <v>0</v>
      </c>
      <c r="U68" s="62"/>
      <c r="V68" s="62"/>
      <c r="W68" s="64">
        <f t="shared" si="31"/>
        <v>0</v>
      </c>
      <c r="X68" s="62"/>
      <c r="Y68" s="62"/>
      <c r="Z68" s="26">
        <f t="shared" si="8"/>
        <v>0</v>
      </c>
      <c r="AA68" s="62"/>
      <c r="AB68" s="62"/>
      <c r="AC68" s="26">
        <f t="shared" si="9"/>
        <v>0</v>
      </c>
      <c r="AD68" s="62">
        <v>13578</v>
      </c>
      <c r="AE68" s="62"/>
      <c r="AF68" s="66">
        <f t="shared" si="10"/>
        <v>13578</v>
      </c>
      <c r="AG68" s="62"/>
      <c r="AH68" s="62"/>
      <c r="AI68" s="26">
        <f t="shared" si="11"/>
        <v>0</v>
      </c>
      <c r="AJ68" s="62"/>
      <c r="AK68" s="62"/>
      <c r="AL68" s="26">
        <f t="shared" si="12"/>
        <v>0</v>
      </c>
      <c r="AM68" s="62"/>
      <c r="AN68" s="62"/>
      <c r="AO68" s="65">
        <f t="shared" si="13"/>
        <v>0</v>
      </c>
    </row>
    <row r="69" spans="1:41" ht="16.5" customHeight="1" x14ac:dyDescent="0.2">
      <c r="A69" s="68" t="s">
        <v>137</v>
      </c>
      <c r="B69" s="69"/>
      <c r="C69" s="62">
        <f>SUM(C66:C68)</f>
        <v>22371348</v>
      </c>
      <c r="D69" s="62">
        <f t="shared" ref="D69:AO69" si="34">SUM(D66:D68)</f>
        <v>3234813</v>
      </c>
      <c r="E69" s="62">
        <f t="shared" si="34"/>
        <v>25606161</v>
      </c>
      <c r="F69" s="62">
        <f t="shared" si="34"/>
        <v>2448656</v>
      </c>
      <c r="G69" s="62">
        <f t="shared" si="34"/>
        <v>145357</v>
      </c>
      <c r="H69" s="62">
        <f t="shared" si="34"/>
        <v>2594013</v>
      </c>
      <c r="I69" s="62">
        <f t="shared" si="34"/>
        <v>346559</v>
      </c>
      <c r="J69" s="62">
        <f t="shared" si="34"/>
        <v>19838</v>
      </c>
      <c r="K69" s="62">
        <f t="shared" si="34"/>
        <v>366397</v>
      </c>
      <c r="L69" s="62">
        <f t="shared" si="34"/>
        <v>6225179</v>
      </c>
      <c r="M69" s="62">
        <f t="shared" si="34"/>
        <v>180992</v>
      </c>
      <c r="N69" s="62">
        <f t="shared" si="34"/>
        <v>6406171</v>
      </c>
      <c r="O69" s="62">
        <f t="shared" si="34"/>
        <v>16500</v>
      </c>
      <c r="P69" s="62">
        <f t="shared" si="34"/>
        <v>0</v>
      </c>
      <c r="Q69" s="62">
        <f t="shared" si="34"/>
        <v>16500</v>
      </c>
      <c r="R69" s="62">
        <f t="shared" si="34"/>
        <v>1805292</v>
      </c>
      <c r="S69" s="62">
        <f t="shared" si="34"/>
        <v>1900</v>
      </c>
      <c r="T69" s="62">
        <f t="shared" si="34"/>
        <v>1807192</v>
      </c>
      <c r="U69" s="62">
        <f t="shared" si="34"/>
        <v>1797749</v>
      </c>
      <c r="V69" s="62">
        <f t="shared" si="34"/>
        <v>6330</v>
      </c>
      <c r="W69" s="62">
        <f t="shared" si="34"/>
        <v>1804079</v>
      </c>
      <c r="X69" s="62">
        <f t="shared" si="34"/>
        <v>0</v>
      </c>
      <c r="Y69" s="62">
        <f t="shared" si="34"/>
        <v>7851</v>
      </c>
      <c r="Z69" s="62">
        <f t="shared" si="34"/>
        <v>7851</v>
      </c>
      <c r="AA69" s="62">
        <f t="shared" si="34"/>
        <v>16075</v>
      </c>
      <c r="AB69" s="62">
        <f t="shared" si="34"/>
        <v>18879</v>
      </c>
      <c r="AC69" s="62">
        <f t="shared" si="34"/>
        <v>34954</v>
      </c>
      <c r="AD69" s="62">
        <f t="shared" si="34"/>
        <v>4670015</v>
      </c>
      <c r="AE69" s="62">
        <f t="shared" si="34"/>
        <v>32178</v>
      </c>
      <c r="AF69" s="62">
        <f t="shared" si="34"/>
        <v>4702193</v>
      </c>
      <c r="AG69" s="62">
        <f t="shared" si="34"/>
        <v>1623400</v>
      </c>
      <c r="AH69" s="62">
        <f t="shared" si="34"/>
        <v>15216</v>
      </c>
      <c r="AI69" s="62">
        <f t="shared" si="34"/>
        <v>1638616</v>
      </c>
      <c r="AJ69" s="62">
        <f t="shared" si="34"/>
        <v>1887337</v>
      </c>
      <c r="AK69" s="62">
        <f t="shared" si="34"/>
        <v>458280</v>
      </c>
      <c r="AL69" s="62">
        <f t="shared" si="34"/>
        <v>2345617</v>
      </c>
      <c r="AM69" s="62">
        <f t="shared" si="34"/>
        <v>1534586</v>
      </c>
      <c r="AN69" s="62">
        <f t="shared" si="34"/>
        <v>2347992</v>
      </c>
      <c r="AO69" s="62">
        <f t="shared" si="34"/>
        <v>3882578</v>
      </c>
    </row>
    <row r="70" spans="1:41" ht="18" customHeight="1" x14ac:dyDescent="0.2">
      <c r="A70" s="91" t="s">
        <v>14</v>
      </c>
      <c r="B70" s="92"/>
      <c r="C70" s="26"/>
      <c r="D70" s="60"/>
      <c r="E70" s="60"/>
      <c r="F70" s="40"/>
      <c r="G70" s="40"/>
      <c r="H70" s="40"/>
      <c r="I70" s="40"/>
      <c r="J70" s="40"/>
      <c r="K70" s="40"/>
      <c r="L70" s="40"/>
      <c r="M70" s="40"/>
      <c r="N70" s="29"/>
      <c r="O70" s="41"/>
      <c r="P70" s="41"/>
      <c r="Q70" s="25"/>
      <c r="R70" s="41"/>
      <c r="S70" s="41"/>
      <c r="T70" s="41"/>
      <c r="U70" s="41"/>
      <c r="V70" s="41"/>
      <c r="W70" s="41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11"/>
      <c r="AO70" s="11"/>
    </row>
    <row r="71" spans="1:41" ht="13.15" customHeight="1" x14ac:dyDescent="0.2">
      <c r="A71" s="51" t="s">
        <v>60</v>
      </c>
      <c r="B71" s="48" t="s">
        <v>33</v>
      </c>
      <c r="C71" s="55">
        <f t="shared" si="1"/>
        <v>235501</v>
      </c>
      <c r="D71" s="55">
        <f t="shared" ref="D71:D92" si="35">+G71+J71+M71+P71+S71+V71+Y71+AB71+AE71+AH71+AK71+AN71</f>
        <v>15200</v>
      </c>
      <c r="E71" s="55">
        <f t="shared" ref="E71:E92" si="36">+H71+K71+N71+Q71+T71+W71+Z71+AC71+AF71+AI71+AL71+AO71</f>
        <v>250701</v>
      </c>
      <c r="F71" s="43">
        <v>173551</v>
      </c>
      <c r="G71" s="43">
        <f>1159+8493</f>
        <v>9652</v>
      </c>
      <c r="H71" s="26">
        <f t="shared" ref="H71:H95" si="37">SUM(F71:G71)</f>
        <v>183203</v>
      </c>
      <c r="I71" s="43">
        <v>37843</v>
      </c>
      <c r="J71" s="43">
        <f>151+3023</f>
        <v>3174</v>
      </c>
      <c r="K71" s="26">
        <f t="shared" ref="K71:K95" si="38">SUM(I71:J71)</f>
        <v>41017</v>
      </c>
      <c r="L71" s="43">
        <v>24107</v>
      </c>
      <c r="M71" s="43">
        <v>2374</v>
      </c>
      <c r="N71" s="42">
        <f t="shared" ref="N71:N95" si="39">SUM(L71:M71)</f>
        <v>26481</v>
      </c>
      <c r="O71" s="41"/>
      <c r="P71" s="41"/>
      <c r="Q71" s="63">
        <f t="shared" ref="Q71:Q95" si="40">SUM(O71:P71)</f>
        <v>0</v>
      </c>
      <c r="R71" s="41"/>
      <c r="S71" s="41"/>
      <c r="T71" s="64">
        <f t="shared" ref="T71:T95" si="41">SUM(R71:S71)</f>
        <v>0</v>
      </c>
      <c r="U71" s="41"/>
      <c r="V71" s="41"/>
      <c r="W71" s="64">
        <f t="shared" ref="W71:W95" si="42">SUM(U71:V71)</f>
        <v>0</v>
      </c>
      <c r="X71" s="42"/>
      <c r="Y71" s="42"/>
      <c r="Z71" s="26">
        <f t="shared" ref="Z71:Z95" si="43">SUM(X71:Y71)</f>
        <v>0</v>
      </c>
      <c r="AA71" s="42"/>
      <c r="AB71" s="42"/>
      <c r="AC71" s="26">
        <f t="shared" ref="AC71:AC95" si="44">SUM(AA71:AB71)</f>
        <v>0</v>
      </c>
      <c r="AD71" s="42"/>
      <c r="AE71" s="42"/>
      <c r="AF71" s="26">
        <f t="shared" ref="AF71:AF95" si="45">SUM(AD71:AE71)</f>
        <v>0</v>
      </c>
      <c r="AG71" s="42"/>
      <c r="AH71" s="42"/>
      <c r="AI71" s="26">
        <f t="shared" ref="AI71:AI95" si="46">SUM(AG71:AH71)</f>
        <v>0</v>
      </c>
      <c r="AJ71" s="42"/>
      <c r="AK71" s="42"/>
      <c r="AL71" s="26">
        <f t="shared" ref="AL71:AL95" si="47">SUM(AJ71:AK71)</f>
        <v>0</v>
      </c>
      <c r="AM71" s="42"/>
      <c r="AN71" s="11"/>
      <c r="AO71" s="65">
        <f t="shared" ref="AO71:AO95" si="48">SUM(AM71:AN71)</f>
        <v>0</v>
      </c>
    </row>
    <row r="72" spans="1:41" ht="13.15" customHeight="1" x14ac:dyDescent="0.2">
      <c r="A72" s="51" t="s">
        <v>62</v>
      </c>
      <c r="B72" s="25" t="s">
        <v>24</v>
      </c>
      <c r="C72" s="55">
        <f t="shared" ref="C72" si="49">+F72+I72+L72+O72+R72+U72+X72+AA72+AD72+AG72+AJ72+AM72</f>
        <v>0</v>
      </c>
      <c r="D72" s="55">
        <f t="shared" ref="D72" si="50">+G72+J72+M72+P72+S72+V72+Y72+AB72+AE72+AH72+AK72+AN72</f>
        <v>68</v>
      </c>
      <c r="E72" s="55">
        <f t="shared" ref="E72" si="51">+H72+K72+N72+Q72+T72+W72+Z72+AC72+AF72+AI72+AL72+AO72</f>
        <v>68</v>
      </c>
      <c r="F72" s="43"/>
      <c r="G72" s="43"/>
      <c r="H72" s="26"/>
      <c r="I72" s="43"/>
      <c r="J72" s="43"/>
      <c r="K72" s="26"/>
      <c r="L72" s="43"/>
      <c r="M72" s="43">
        <v>68</v>
      </c>
      <c r="N72" s="42">
        <f t="shared" si="39"/>
        <v>68</v>
      </c>
      <c r="O72" s="41"/>
      <c r="P72" s="41"/>
      <c r="Q72" s="63">
        <f t="shared" ref="Q72" si="52">SUM(O72:P72)</f>
        <v>0</v>
      </c>
      <c r="R72" s="41"/>
      <c r="S72" s="41"/>
      <c r="T72" s="64">
        <f t="shared" ref="T72" si="53">SUM(R72:S72)</f>
        <v>0</v>
      </c>
      <c r="U72" s="41"/>
      <c r="V72" s="41"/>
      <c r="W72" s="64">
        <f t="shared" ref="W72" si="54">SUM(U72:V72)</f>
        <v>0</v>
      </c>
      <c r="X72" s="42"/>
      <c r="Y72" s="42"/>
      <c r="Z72" s="26">
        <f t="shared" ref="Z72" si="55">SUM(X72:Y72)</f>
        <v>0</v>
      </c>
      <c r="AA72" s="42"/>
      <c r="AB72" s="42"/>
      <c r="AC72" s="26">
        <f t="shared" ref="AC72" si="56">SUM(AA72:AB72)</f>
        <v>0</v>
      </c>
      <c r="AD72" s="42"/>
      <c r="AE72" s="42"/>
      <c r="AF72" s="26">
        <f t="shared" ref="AF72" si="57">SUM(AD72:AE72)</f>
        <v>0</v>
      </c>
      <c r="AG72" s="42"/>
      <c r="AH72" s="42"/>
      <c r="AI72" s="26">
        <f t="shared" ref="AI72" si="58">SUM(AG72:AH72)</f>
        <v>0</v>
      </c>
      <c r="AJ72" s="42"/>
      <c r="AK72" s="42"/>
      <c r="AL72" s="26">
        <f t="shared" ref="AL72" si="59">SUM(AJ72:AK72)</f>
        <v>0</v>
      </c>
      <c r="AM72" s="42"/>
      <c r="AN72" s="11"/>
      <c r="AO72" s="65">
        <f t="shared" ref="AO72" si="60">SUM(AM72:AN72)</f>
        <v>0</v>
      </c>
    </row>
    <row r="73" spans="1:41" ht="13.15" customHeight="1" x14ac:dyDescent="0.2">
      <c r="A73" s="51" t="s">
        <v>63</v>
      </c>
      <c r="B73" s="25" t="s">
        <v>8</v>
      </c>
      <c r="C73" s="55">
        <f t="shared" si="1"/>
        <v>0</v>
      </c>
      <c r="D73" s="55">
        <f t="shared" si="35"/>
        <v>0</v>
      </c>
      <c r="E73" s="55">
        <f t="shared" si="36"/>
        <v>0</v>
      </c>
      <c r="F73" s="43"/>
      <c r="G73" s="43"/>
      <c r="H73" s="26">
        <f t="shared" si="37"/>
        <v>0</v>
      </c>
      <c r="I73" s="43"/>
      <c r="J73" s="43"/>
      <c r="K73" s="26">
        <f t="shared" si="38"/>
        <v>0</v>
      </c>
      <c r="L73" s="43"/>
      <c r="M73" s="43"/>
      <c r="N73" s="42">
        <f t="shared" si="39"/>
        <v>0</v>
      </c>
      <c r="O73" s="41"/>
      <c r="P73" s="41"/>
      <c r="Q73" s="63">
        <f t="shared" si="40"/>
        <v>0</v>
      </c>
      <c r="R73" s="41"/>
      <c r="S73" s="41"/>
      <c r="T73" s="64">
        <f t="shared" si="41"/>
        <v>0</v>
      </c>
      <c r="U73" s="41"/>
      <c r="V73" s="41"/>
      <c r="W73" s="64">
        <f t="shared" si="42"/>
        <v>0</v>
      </c>
      <c r="X73" s="42"/>
      <c r="Y73" s="42"/>
      <c r="Z73" s="26">
        <f t="shared" si="43"/>
        <v>0</v>
      </c>
      <c r="AA73" s="42"/>
      <c r="AB73" s="42"/>
      <c r="AC73" s="26">
        <f t="shared" si="44"/>
        <v>0</v>
      </c>
      <c r="AD73" s="42"/>
      <c r="AE73" s="42"/>
      <c r="AF73" s="26">
        <f t="shared" si="45"/>
        <v>0</v>
      </c>
      <c r="AG73" s="42"/>
      <c r="AH73" s="42"/>
      <c r="AI73" s="26">
        <f t="shared" si="46"/>
        <v>0</v>
      </c>
      <c r="AJ73" s="42"/>
      <c r="AK73" s="42"/>
      <c r="AL73" s="26">
        <f t="shared" si="47"/>
        <v>0</v>
      </c>
      <c r="AM73" s="42"/>
      <c r="AN73" s="11"/>
      <c r="AO73" s="65">
        <f t="shared" si="48"/>
        <v>0</v>
      </c>
    </row>
    <row r="74" spans="1:41" ht="13.15" customHeight="1" x14ac:dyDescent="0.2">
      <c r="A74" s="51" t="s">
        <v>111</v>
      </c>
      <c r="B74" s="25" t="s">
        <v>112</v>
      </c>
      <c r="C74" s="55">
        <f t="shared" si="1"/>
        <v>1558</v>
      </c>
      <c r="D74" s="55">
        <f t="shared" si="35"/>
        <v>0</v>
      </c>
      <c r="E74" s="55">
        <f t="shared" si="36"/>
        <v>1558</v>
      </c>
      <c r="F74" s="43"/>
      <c r="G74" s="43"/>
      <c r="H74" s="26">
        <f t="shared" si="37"/>
        <v>0</v>
      </c>
      <c r="I74" s="43"/>
      <c r="J74" s="43"/>
      <c r="K74" s="26">
        <f t="shared" si="38"/>
        <v>0</v>
      </c>
      <c r="L74" s="43">
        <v>1558</v>
      </c>
      <c r="M74" s="43"/>
      <c r="N74" s="42">
        <f t="shared" si="39"/>
        <v>1558</v>
      </c>
      <c r="O74" s="41"/>
      <c r="P74" s="41"/>
      <c r="Q74" s="63">
        <f t="shared" si="40"/>
        <v>0</v>
      </c>
      <c r="R74" s="41"/>
      <c r="S74" s="41"/>
      <c r="T74" s="64">
        <f t="shared" si="41"/>
        <v>0</v>
      </c>
      <c r="U74" s="41"/>
      <c r="V74" s="41"/>
      <c r="W74" s="64">
        <f t="shared" si="42"/>
        <v>0</v>
      </c>
      <c r="X74" s="42"/>
      <c r="Y74" s="42"/>
      <c r="Z74" s="26">
        <f t="shared" si="43"/>
        <v>0</v>
      </c>
      <c r="AA74" s="42"/>
      <c r="AB74" s="42"/>
      <c r="AC74" s="26">
        <f t="shared" si="44"/>
        <v>0</v>
      </c>
      <c r="AD74" s="42"/>
      <c r="AE74" s="42"/>
      <c r="AF74" s="26">
        <f t="shared" si="45"/>
        <v>0</v>
      </c>
      <c r="AG74" s="42"/>
      <c r="AH74" s="42"/>
      <c r="AI74" s="26">
        <f t="shared" si="46"/>
        <v>0</v>
      </c>
      <c r="AJ74" s="42"/>
      <c r="AK74" s="42"/>
      <c r="AL74" s="26">
        <f t="shared" si="47"/>
        <v>0</v>
      </c>
      <c r="AM74" s="42"/>
      <c r="AN74" s="11"/>
      <c r="AO74" s="65">
        <f t="shared" si="48"/>
        <v>0</v>
      </c>
    </row>
    <row r="75" spans="1:41" ht="13.15" customHeight="1" x14ac:dyDescent="0.2">
      <c r="A75" s="51" t="s">
        <v>81</v>
      </c>
      <c r="B75" s="26" t="s">
        <v>29</v>
      </c>
      <c r="C75" s="55">
        <f t="shared" si="1"/>
        <v>19933</v>
      </c>
      <c r="D75" s="55">
        <f t="shared" si="35"/>
        <v>0</v>
      </c>
      <c r="E75" s="55">
        <f t="shared" si="36"/>
        <v>19933</v>
      </c>
      <c r="F75" s="43">
        <v>200</v>
      </c>
      <c r="G75" s="43"/>
      <c r="H75" s="26">
        <f t="shared" si="37"/>
        <v>200</v>
      </c>
      <c r="I75" s="43">
        <v>67</v>
      </c>
      <c r="J75" s="43"/>
      <c r="K75" s="26">
        <f t="shared" si="38"/>
        <v>67</v>
      </c>
      <c r="L75" s="43">
        <v>19666</v>
      </c>
      <c r="M75" s="43"/>
      <c r="N75" s="42">
        <f t="shared" si="39"/>
        <v>19666</v>
      </c>
      <c r="O75" s="41"/>
      <c r="P75" s="41"/>
      <c r="Q75" s="63">
        <f t="shared" si="40"/>
        <v>0</v>
      </c>
      <c r="R75" s="41"/>
      <c r="S75" s="41"/>
      <c r="T75" s="64">
        <f t="shared" si="41"/>
        <v>0</v>
      </c>
      <c r="U75" s="41"/>
      <c r="V75" s="41"/>
      <c r="W75" s="64">
        <f t="shared" si="42"/>
        <v>0</v>
      </c>
      <c r="X75" s="42"/>
      <c r="Y75" s="42"/>
      <c r="Z75" s="26">
        <f t="shared" si="43"/>
        <v>0</v>
      </c>
      <c r="AA75" s="42"/>
      <c r="AB75" s="42"/>
      <c r="AC75" s="26">
        <f t="shared" si="44"/>
        <v>0</v>
      </c>
      <c r="AD75" s="42"/>
      <c r="AE75" s="42"/>
      <c r="AF75" s="26">
        <f t="shared" si="45"/>
        <v>0</v>
      </c>
      <c r="AG75" s="42"/>
      <c r="AH75" s="42"/>
      <c r="AI75" s="26">
        <f t="shared" si="46"/>
        <v>0</v>
      </c>
      <c r="AJ75" s="42"/>
      <c r="AK75" s="42"/>
      <c r="AL75" s="26">
        <f t="shared" si="47"/>
        <v>0</v>
      </c>
      <c r="AM75" s="42"/>
      <c r="AN75" s="11"/>
      <c r="AO75" s="65">
        <f t="shared" si="48"/>
        <v>0</v>
      </c>
    </row>
    <row r="76" spans="1:41" ht="13.15" customHeight="1" x14ac:dyDescent="0.2">
      <c r="A76" s="51" t="s">
        <v>119</v>
      </c>
      <c r="B76" s="26" t="s">
        <v>120</v>
      </c>
      <c r="C76" s="55">
        <f t="shared" si="1"/>
        <v>6292</v>
      </c>
      <c r="D76" s="55">
        <f t="shared" si="35"/>
        <v>482</v>
      </c>
      <c r="E76" s="55">
        <f t="shared" si="36"/>
        <v>6774</v>
      </c>
      <c r="F76" s="43"/>
      <c r="G76" s="43"/>
      <c r="H76" s="26">
        <f t="shared" si="37"/>
        <v>0</v>
      </c>
      <c r="I76" s="43"/>
      <c r="J76" s="43"/>
      <c r="K76" s="26">
        <f t="shared" si="38"/>
        <v>0</v>
      </c>
      <c r="L76" s="43">
        <v>6292</v>
      </c>
      <c r="M76" s="43">
        <v>482</v>
      </c>
      <c r="N76" s="42">
        <f t="shared" si="39"/>
        <v>6774</v>
      </c>
      <c r="O76" s="41"/>
      <c r="P76" s="41"/>
      <c r="Q76" s="63">
        <f t="shared" si="40"/>
        <v>0</v>
      </c>
      <c r="R76" s="41"/>
      <c r="S76" s="41"/>
      <c r="T76" s="64">
        <f t="shared" si="41"/>
        <v>0</v>
      </c>
      <c r="U76" s="41"/>
      <c r="V76" s="41"/>
      <c r="W76" s="64">
        <f t="shared" si="42"/>
        <v>0</v>
      </c>
      <c r="X76" s="42"/>
      <c r="Y76" s="42"/>
      <c r="Z76" s="26">
        <f t="shared" si="43"/>
        <v>0</v>
      </c>
      <c r="AA76" s="42"/>
      <c r="AB76" s="42"/>
      <c r="AC76" s="26">
        <f t="shared" si="44"/>
        <v>0</v>
      </c>
      <c r="AD76" s="42"/>
      <c r="AE76" s="42"/>
      <c r="AF76" s="26">
        <f t="shared" si="45"/>
        <v>0</v>
      </c>
      <c r="AG76" s="42"/>
      <c r="AH76" s="42"/>
      <c r="AI76" s="26">
        <f t="shared" si="46"/>
        <v>0</v>
      </c>
      <c r="AJ76" s="42"/>
      <c r="AK76" s="42"/>
      <c r="AL76" s="26">
        <f t="shared" si="47"/>
        <v>0</v>
      </c>
      <c r="AM76" s="42"/>
      <c r="AN76" s="11"/>
      <c r="AO76" s="65">
        <f t="shared" si="48"/>
        <v>0</v>
      </c>
    </row>
    <row r="77" spans="1:41" ht="13.15" customHeight="1" x14ac:dyDescent="0.2">
      <c r="A77" s="51" t="s">
        <v>115</v>
      </c>
      <c r="B77" s="26" t="s">
        <v>116</v>
      </c>
      <c r="C77" s="55">
        <f t="shared" si="1"/>
        <v>13700</v>
      </c>
      <c r="D77" s="55">
        <f t="shared" si="35"/>
        <v>0</v>
      </c>
      <c r="E77" s="55">
        <f t="shared" si="36"/>
        <v>13700</v>
      </c>
      <c r="F77" s="43"/>
      <c r="G77" s="43"/>
      <c r="H77" s="26">
        <f t="shared" si="37"/>
        <v>0</v>
      </c>
      <c r="I77" s="43"/>
      <c r="J77" s="43"/>
      <c r="K77" s="26">
        <f t="shared" si="38"/>
        <v>0</v>
      </c>
      <c r="L77" s="43">
        <v>13700</v>
      </c>
      <c r="M77" s="43"/>
      <c r="N77" s="42">
        <f t="shared" si="39"/>
        <v>13700</v>
      </c>
      <c r="O77" s="41"/>
      <c r="P77" s="41"/>
      <c r="Q77" s="63">
        <f t="shared" si="40"/>
        <v>0</v>
      </c>
      <c r="R77" s="41"/>
      <c r="S77" s="41"/>
      <c r="T77" s="64">
        <f t="shared" si="41"/>
        <v>0</v>
      </c>
      <c r="U77" s="41"/>
      <c r="V77" s="41"/>
      <c r="W77" s="64">
        <f t="shared" si="42"/>
        <v>0</v>
      </c>
      <c r="X77" s="42"/>
      <c r="Y77" s="42"/>
      <c r="Z77" s="26">
        <f t="shared" si="43"/>
        <v>0</v>
      </c>
      <c r="AA77" s="42"/>
      <c r="AB77" s="42"/>
      <c r="AC77" s="26">
        <f t="shared" si="44"/>
        <v>0</v>
      </c>
      <c r="AD77" s="42"/>
      <c r="AE77" s="42"/>
      <c r="AF77" s="26">
        <f t="shared" si="45"/>
        <v>0</v>
      </c>
      <c r="AG77" s="42"/>
      <c r="AH77" s="42"/>
      <c r="AI77" s="26">
        <f t="shared" si="46"/>
        <v>0</v>
      </c>
      <c r="AJ77" s="42"/>
      <c r="AK77" s="42"/>
      <c r="AL77" s="26">
        <f t="shared" si="47"/>
        <v>0</v>
      </c>
      <c r="AM77" s="42"/>
      <c r="AN77" s="11"/>
      <c r="AO77" s="65">
        <f t="shared" si="48"/>
        <v>0</v>
      </c>
    </row>
    <row r="78" spans="1:41" ht="12.75" customHeight="1" x14ac:dyDescent="0.2">
      <c r="A78" s="52" t="s">
        <v>86</v>
      </c>
      <c r="B78" s="27" t="s">
        <v>30</v>
      </c>
      <c r="C78" s="55">
        <f t="shared" si="1"/>
        <v>11536</v>
      </c>
      <c r="D78" s="55">
        <f t="shared" si="35"/>
        <v>0</v>
      </c>
      <c r="E78" s="55">
        <f t="shared" si="36"/>
        <v>11536</v>
      </c>
      <c r="F78" s="43">
        <v>65</v>
      </c>
      <c r="G78" s="43"/>
      <c r="H78" s="26">
        <f t="shared" si="37"/>
        <v>65</v>
      </c>
      <c r="I78" s="43">
        <v>9</v>
      </c>
      <c r="J78" s="43"/>
      <c r="K78" s="26">
        <f t="shared" si="38"/>
        <v>9</v>
      </c>
      <c r="L78" s="43">
        <v>11462</v>
      </c>
      <c r="M78" s="43"/>
      <c r="N78" s="42">
        <f t="shared" si="39"/>
        <v>11462</v>
      </c>
      <c r="O78" s="41"/>
      <c r="P78" s="41"/>
      <c r="Q78" s="63">
        <f t="shared" si="40"/>
        <v>0</v>
      </c>
      <c r="R78" s="41"/>
      <c r="S78" s="41"/>
      <c r="T78" s="64">
        <f t="shared" si="41"/>
        <v>0</v>
      </c>
      <c r="U78" s="41"/>
      <c r="V78" s="41"/>
      <c r="W78" s="64">
        <f t="shared" si="42"/>
        <v>0</v>
      </c>
      <c r="X78" s="42"/>
      <c r="Y78" s="42"/>
      <c r="Z78" s="26">
        <f t="shared" si="43"/>
        <v>0</v>
      </c>
      <c r="AA78" s="42"/>
      <c r="AB78" s="42"/>
      <c r="AC78" s="26">
        <f t="shared" si="44"/>
        <v>0</v>
      </c>
      <c r="AD78" s="42"/>
      <c r="AE78" s="42"/>
      <c r="AF78" s="26">
        <f t="shared" si="45"/>
        <v>0</v>
      </c>
      <c r="AG78" s="42"/>
      <c r="AH78" s="42"/>
      <c r="AI78" s="26">
        <f t="shared" si="46"/>
        <v>0</v>
      </c>
      <c r="AJ78" s="42"/>
      <c r="AK78" s="42"/>
      <c r="AL78" s="26">
        <f t="shared" si="47"/>
        <v>0</v>
      </c>
      <c r="AM78" s="42"/>
      <c r="AN78" s="11"/>
      <c r="AO78" s="65">
        <f t="shared" si="48"/>
        <v>0</v>
      </c>
    </row>
    <row r="79" spans="1:41" ht="12.75" customHeight="1" x14ac:dyDescent="0.2">
      <c r="A79" s="52" t="s">
        <v>117</v>
      </c>
      <c r="B79" s="25" t="s">
        <v>118</v>
      </c>
      <c r="C79" s="55">
        <f t="shared" ref="C79:C92" si="61">+F79+I79+L79+O79+R79+U79+X79+AA79+AD79+AG79+AJ79+AM79</f>
        <v>42912</v>
      </c>
      <c r="D79" s="55">
        <f t="shared" si="35"/>
        <v>0</v>
      </c>
      <c r="E79" s="55">
        <f t="shared" si="36"/>
        <v>42912</v>
      </c>
      <c r="F79" s="43">
        <v>19685</v>
      </c>
      <c r="G79" s="43"/>
      <c r="H79" s="26">
        <f t="shared" si="37"/>
        <v>19685</v>
      </c>
      <c r="I79" s="43">
        <v>8260</v>
      </c>
      <c r="J79" s="43"/>
      <c r="K79" s="26">
        <f t="shared" si="38"/>
        <v>8260</v>
      </c>
      <c r="L79" s="43">
        <v>14967</v>
      </c>
      <c r="M79" s="43"/>
      <c r="N79" s="42">
        <f t="shared" si="39"/>
        <v>14967</v>
      </c>
      <c r="O79" s="41"/>
      <c r="P79" s="41"/>
      <c r="Q79" s="63">
        <f t="shared" si="40"/>
        <v>0</v>
      </c>
      <c r="R79" s="41"/>
      <c r="S79" s="41"/>
      <c r="T79" s="64">
        <f t="shared" si="41"/>
        <v>0</v>
      </c>
      <c r="U79" s="41"/>
      <c r="V79" s="41"/>
      <c r="W79" s="64">
        <f t="shared" si="42"/>
        <v>0</v>
      </c>
      <c r="X79" s="42"/>
      <c r="Y79" s="42"/>
      <c r="Z79" s="26">
        <f t="shared" si="43"/>
        <v>0</v>
      </c>
      <c r="AA79" s="42"/>
      <c r="AB79" s="42"/>
      <c r="AC79" s="26">
        <f t="shared" si="44"/>
        <v>0</v>
      </c>
      <c r="AD79" s="42"/>
      <c r="AE79" s="42"/>
      <c r="AF79" s="26">
        <f t="shared" si="45"/>
        <v>0</v>
      </c>
      <c r="AG79" s="42"/>
      <c r="AH79" s="42"/>
      <c r="AI79" s="26">
        <f t="shared" si="46"/>
        <v>0</v>
      </c>
      <c r="AJ79" s="42"/>
      <c r="AK79" s="42"/>
      <c r="AL79" s="26">
        <f t="shared" si="47"/>
        <v>0</v>
      </c>
      <c r="AM79" s="42"/>
      <c r="AN79" s="11"/>
      <c r="AO79" s="65">
        <f t="shared" si="48"/>
        <v>0</v>
      </c>
    </row>
    <row r="80" spans="1:41" ht="12.75" customHeight="1" x14ac:dyDescent="0.2">
      <c r="A80" s="52" t="s">
        <v>87</v>
      </c>
      <c r="B80" s="25" t="s">
        <v>31</v>
      </c>
      <c r="C80" s="55">
        <f t="shared" si="61"/>
        <v>19360</v>
      </c>
      <c r="D80" s="55">
        <f t="shared" si="35"/>
        <v>111</v>
      </c>
      <c r="E80" s="55">
        <f t="shared" si="36"/>
        <v>19471</v>
      </c>
      <c r="F80" s="43"/>
      <c r="G80" s="43"/>
      <c r="H80" s="26">
        <f t="shared" si="37"/>
        <v>0</v>
      </c>
      <c r="I80" s="43"/>
      <c r="J80" s="43"/>
      <c r="K80" s="26">
        <f t="shared" si="38"/>
        <v>0</v>
      </c>
      <c r="L80" s="43">
        <v>19360</v>
      </c>
      <c r="M80" s="43">
        <v>111</v>
      </c>
      <c r="N80" s="42">
        <f t="shared" si="39"/>
        <v>19471</v>
      </c>
      <c r="O80" s="41"/>
      <c r="P80" s="41"/>
      <c r="Q80" s="63">
        <f t="shared" si="40"/>
        <v>0</v>
      </c>
      <c r="R80" s="41"/>
      <c r="S80" s="41"/>
      <c r="T80" s="64">
        <f t="shared" si="41"/>
        <v>0</v>
      </c>
      <c r="U80" s="41"/>
      <c r="V80" s="41"/>
      <c r="W80" s="64">
        <f t="shared" si="42"/>
        <v>0</v>
      </c>
      <c r="X80" s="42"/>
      <c r="Y80" s="42"/>
      <c r="Z80" s="26">
        <f t="shared" si="43"/>
        <v>0</v>
      </c>
      <c r="AA80" s="42"/>
      <c r="AB80" s="42"/>
      <c r="AC80" s="26">
        <f t="shared" si="44"/>
        <v>0</v>
      </c>
      <c r="AD80" s="42"/>
      <c r="AE80" s="42"/>
      <c r="AF80" s="26">
        <f t="shared" si="45"/>
        <v>0</v>
      </c>
      <c r="AG80" s="42"/>
      <c r="AH80" s="42"/>
      <c r="AI80" s="26">
        <f t="shared" si="46"/>
        <v>0</v>
      </c>
      <c r="AJ80" s="42"/>
      <c r="AK80" s="42"/>
      <c r="AL80" s="26">
        <f t="shared" si="47"/>
        <v>0</v>
      </c>
      <c r="AM80" s="42"/>
      <c r="AN80" s="11"/>
      <c r="AO80" s="65">
        <f t="shared" si="48"/>
        <v>0</v>
      </c>
    </row>
    <row r="81" spans="1:41" ht="12.75" customHeight="1" x14ac:dyDescent="0.2">
      <c r="A81" s="52" t="s">
        <v>88</v>
      </c>
      <c r="B81" s="25" t="s">
        <v>32</v>
      </c>
      <c r="C81" s="55">
        <f t="shared" si="61"/>
        <v>0</v>
      </c>
      <c r="D81" s="55">
        <f t="shared" si="35"/>
        <v>0</v>
      </c>
      <c r="E81" s="55">
        <f t="shared" si="36"/>
        <v>0</v>
      </c>
      <c r="F81" s="43"/>
      <c r="G81" s="43"/>
      <c r="H81" s="26">
        <f t="shared" si="37"/>
        <v>0</v>
      </c>
      <c r="I81" s="43"/>
      <c r="J81" s="43"/>
      <c r="K81" s="26">
        <f t="shared" si="38"/>
        <v>0</v>
      </c>
      <c r="L81" s="43"/>
      <c r="M81" s="43"/>
      <c r="N81" s="42">
        <f t="shared" si="39"/>
        <v>0</v>
      </c>
      <c r="O81" s="41"/>
      <c r="P81" s="41"/>
      <c r="Q81" s="63">
        <f t="shared" si="40"/>
        <v>0</v>
      </c>
      <c r="R81" s="41"/>
      <c r="S81" s="41"/>
      <c r="T81" s="64">
        <f t="shared" si="41"/>
        <v>0</v>
      </c>
      <c r="U81" s="41"/>
      <c r="V81" s="41"/>
      <c r="W81" s="64">
        <f t="shared" si="42"/>
        <v>0</v>
      </c>
      <c r="X81" s="42"/>
      <c r="Y81" s="42"/>
      <c r="Z81" s="26">
        <f t="shared" si="43"/>
        <v>0</v>
      </c>
      <c r="AA81" s="42"/>
      <c r="AB81" s="42"/>
      <c r="AC81" s="26">
        <f t="shared" si="44"/>
        <v>0</v>
      </c>
      <c r="AD81" s="42"/>
      <c r="AE81" s="42"/>
      <c r="AF81" s="26">
        <f t="shared" si="45"/>
        <v>0</v>
      </c>
      <c r="AG81" s="42"/>
      <c r="AH81" s="42"/>
      <c r="AI81" s="26">
        <f t="shared" si="46"/>
        <v>0</v>
      </c>
      <c r="AJ81" s="42"/>
      <c r="AK81" s="42"/>
      <c r="AL81" s="26">
        <f t="shared" si="47"/>
        <v>0</v>
      </c>
      <c r="AM81" s="42"/>
      <c r="AN81" s="11"/>
      <c r="AO81" s="65">
        <f t="shared" si="48"/>
        <v>0</v>
      </c>
    </row>
    <row r="82" spans="1:41" ht="12.75" customHeight="1" x14ac:dyDescent="0.2">
      <c r="A82" s="52" t="s">
        <v>93</v>
      </c>
      <c r="B82" s="25" t="s">
        <v>50</v>
      </c>
      <c r="C82" s="55">
        <f t="shared" si="61"/>
        <v>666</v>
      </c>
      <c r="D82" s="55">
        <f t="shared" si="35"/>
        <v>0</v>
      </c>
      <c r="E82" s="55">
        <f t="shared" si="36"/>
        <v>666</v>
      </c>
      <c r="F82" s="43">
        <v>394</v>
      </c>
      <c r="G82" s="43"/>
      <c r="H82" s="26">
        <f t="shared" si="37"/>
        <v>394</v>
      </c>
      <c r="I82" s="43">
        <v>166</v>
      </c>
      <c r="J82" s="43"/>
      <c r="K82" s="26">
        <f t="shared" si="38"/>
        <v>166</v>
      </c>
      <c r="L82" s="43">
        <v>106</v>
      </c>
      <c r="M82" s="43"/>
      <c r="N82" s="42">
        <f t="shared" si="39"/>
        <v>106</v>
      </c>
      <c r="O82" s="41"/>
      <c r="P82" s="41"/>
      <c r="Q82" s="63">
        <f t="shared" si="40"/>
        <v>0</v>
      </c>
      <c r="R82" s="41"/>
      <c r="S82" s="41"/>
      <c r="T82" s="64">
        <f t="shared" si="41"/>
        <v>0</v>
      </c>
      <c r="U82" s="41"/>
      <c r="V82" s="41"/>
      <c r="W82" s="64">
        <f t="shared" si="42"/>
        <v>0</v>
      </c>
      <c r="X82" s="42"/>
      <c r="Y82" s="42"/>
      <c r="Z82" s="26">
        <f t="shared" si="43"/>
        <v>0</v>
      </c>
      <c r="AA82" s="42"/>
      <c r="AB82" s="42"/>
      <c r="AC82" s="26">
        <f t="shared" si="44"/>
        <v>0</v>
      </c>
      <c r="AD82" s="42"/>
      <c r="AE82" s="42"/>
      <c r="AF82" s="26">
        <f t="shared" si="45"/>
        <v>0</v>
      </c>
      <c r="AG82" s="42"/>
      <c r="AH82" s="42"/>
      <c r="AI82" s="26">
        <f t="shared" si="46"/>
        <v>0</v>
      </c>
      <c r="AJ82" s="42"/>
      <c r="AK82" s="42"/>
      <c r="AL82" s="26">
        <f t="shared" si="47"/>
        <v>0</v>
      </c>
      <c r="AM82" s="42"/>
      <c r="AN82" s="11"/>
      <c r="AO82" s="65">
        <f t="shared" si="48"/>
        <v>0</v>
      </c>
    </row>
    <row r="83" spans="1:41" ht="12.75" customHeight="1" x14ac:dyDescent="0.2">
      <c r="A83" s="52" t="s">
        <v>94</v>
      </c>
      <c r="B83" s="25" t="s">
        <v>51</v>
      </c>
      <c r="C83" s="55">
        <f t="shared" si="61"/>
        <v>169</v>
      </c>
      <c r="D83" s="55">
        <f t="shared" si="35"/>
        <v>0</v>
      </c>
      <c r="E83" s="55">
        <f t="shared" si="36"/>
        <v>169</v>
      </c>
      <c r="F83" s="43">
        <v>100</v>
      </c>
      <c r="G83" s="43"/>
      <c r="H83" s="26">
        <f t="shared" si="37"/>
        <v>100</v>
      </c>
      <c r="I83" s="43">
        <v>42</v>
      </c>
      <c r="J83" s="43"/>
      <c r="K83" s="26">
        <f t="shared" si="38"/>
        <v>42</v>
      </c>
      <c r="L83" s="43">
        <v>27</v>
      </c>
      <c r="M83" s="43"/>
      <c r="N83" s="42">
        <f t="shared" si="39"/>
        <v>27</v>
      </c>
      <c r="O83" s="41"/>
      <c r="P83" s="41"/>
      <c r="Q83" s="63">
        <f t="shared" si="40"/>
        <v>0</v>
      </c>
      <c r="R83" s="41"/>
      <c r="S83" s="41"/>
      <c r="T83" s="64">
        <f t="shared" si="41"/>
        <v>0</v>
      </c>
      <c r="U83" s="41"/>
      <c r="V83" s="41"/>
      <c r="W83" s="64">
        <f t="shared" si="42"/>
        <v>0</v>
      </c>
      <c r="X83" s="42"/>
      <c r="Y83" s="42"/>
      <c r="Z83" s="26">
        <f t="shared" si="43"/>
        <v>0</v>
      </c>
      <c r="AA83" s="42"/>
      <c r="AB83" s="42"/>
      <c r="AC83" s="26">
        <f t="shared" si="44"/>
        <v>0</v>
      </c>
      <c r="AD83" s="42"/>
      <c r="AE83" s="42"/>
      <c r="AF83" s="26">
        <f t="shared" si="45"/>
        <v>0</v>
      </c>
      <c r="AG83" s="42"/>
      <c r="AH83" s="42"/>
      <c r="AI83" s="26">
        <f t="shared" si="46"/>
        <v>0</v>
      </c>
      <c r="AJ83" s="42"/>
      <c r="AK83" s="42"/>
      <c r="AL83" s="26">
        <f t="shared" si="47"/>
        <v>0</v>
      </c>
      <c r="AM83" s="42"/>
      <c r="AN83" s="11"/>
      <c r="AO83" s="65">
        <f t="shared" si="48"/>
        <v>0</v>
      </c>
    </row>
    <row r="84" spans="1:41" ht="12.75" customHeight="1" x14ac:dyDescent="0.2">
      <c r="A84" s="52" t="s">
        <v>113</v>
      </c>
      <c r="B84" s="25" t="s">
        <v>114</v>
      </c>
      <c r="C84" s="55">
        <f t="shared" si="61"/>
        <v>3810</v>
      </c>
      <c r="D84" s="55">
        <f t="shared" si="35"/>
        <v>0</v>
      </c>
      <c r="E84" s="55">
        <f t="shared" si="36"/>
        <v>3810</v>
      </c>
      <c r="F84" s="43"/>
      <c r="G84" s="43"/>
      <c r="H84" s="26">
        <f t="shared" si="37"/>
        <v>0</v>
      </c>
      <c r="I84" s="43"/>
      <c r="J84" s="43"/>
      <c r="K84" s="26">
        <f t="shared" si="38"/>
        <v>0</v>
      </c>
      <c r="L84" s="43">
        <v>3810</v>
      </c>
      <c r="M84" s="43"/>
      <c r="N84" s="42">
        <f t="shared" si="39"/>
        <v>3810</v>
      </c>
      <c r="O84" s="41"/>
      <c r="P84" s="41"/>
      <c r="Q84" s="63">
        <f t="shared" si="40"/>
        <v>0</v>
      </c>
      <c r="R84" s="41"/>
      <c r="S84" s="41"/>
      <c r="T84" s="64">
        <f t="shared" si="41"/>
        <v>0</v>
      </c>
      <c r="U84" s="41"/>
      <c r="V84" s="41"/>
      <c r="W84" s="64">
        <f t="shared" si="42"/>
        <v>0</v>
      </c>
      <c r="X84" s="42"/>
      <c r="Y84" s="42"/>
      <c r="Z84" s="26">
        <f t="shared" si="43"/>
        <v>0</v>
      </c>
      <c r="AA84" s="42"/>
      <c r="AB84" s="42"/>
      <c r="AC84" s="26">
        <f t="shared" si="44"/>
        <v>0</v>
      </c>
      <c r="AD84" s="42"/>
      <c r="AE84" s="42"/>
      <c r="AF84" s="26">
        <f t="shared" si="45"/>
        <v>0</v>
      </c>
      <c r="AG84" s="42"/>
      <c r="AH84" s="42"/>
      <c r="AI84" s="26">
        <f t="shared" si="46"/>
        <v>0</v>
      </c>
      <c r="AJ84" s="42"/>
      <c r="AK84" s="42"/>
      <c r="AL84" s="26">
        <f t="shared" si="47"/>
        <v>0</v>
      </c>
      <c r="AM84" s="42"/>
      <c r="AN84" s="11"/>
      <c r="AO84" s="65">
        <f t="shared" si="48"/>
        <v>0</v>
      </c>
    </row>
    <row r="85" spans="1:41" ht="12.75" customHeight="1" x14ac:dyDescent="0.2">
      <c r="A85" s="52" t="s">
        <v>107</v>
      </c>
      <c r="B85" s="25" t="s">
        <v>108</v>
      </c>
      <c r="C85" s="55">
        <f t="shared" si="61"/>
        <v>4476</v>
      </c>
      <c r="D85" s="55">
        <f t="shared" si="35"/>
        <v>0</v>
      </c>
      <c r="E85" s="55">
        <f t="shared" si="36"/>
        <v>4476</v>
      </c>
      <c r="F85" s="43"/>
      <c r="G85" s="43"/>
      <c r="H85" s="26">
        <f t="shared" si="37"/>
        <v>0</v>
      </c>
      <c r="I85" s="43"/>
      <c r="J85" s="43"/>
      <c r="K85" s="26">
        <f t="shared" si="38"/>
        <v>0</v>
      </c>
      <c r="L85" s="43">
        <v>4476</v>
      </c>
      <c r="M85" s="43"/>
      <c r="N85" s="42">
        <f t="shared" si="39"/>
        <v>4476</v>
      </c>
      <c r="O85" s="41"/>
      <c r="P85" s="41"/>
      <c r="Q85" s="63">
        <f t="shared" si="40"/>
        <v>0</v>
      </c>
      <c r="R85" s="41"/>
      <c r="S85" s="41"/>
      <c r="T85" s="64">
        <f t="shared" si="41"/>
        <v>0</v>
      </c>
      <c r="U85" s="41"/>
      <c r="V85" s="41"/>
      <c r="W85" s="64">
        <f t="shared" si="42"/>
        <v>0</v>
      </c>
      <c r="X85" s="42"/>
      <c r="Y85" s="42"/>
      <c r="Z85" s="26">
        <f t="shared" si="43"/>
        <v>0</v>
      </c>
      <c r="AA85" s="42"/>
      <c r="AB85" s="42"/>
      <c r="AC85" s="26">
        <f t="shared" si="44"/>
        <v>0</v>
      </c>
      <c r="AD85" s="42"/>
      <c r="AE85" s="42"/>
      <c r="AF85" s="26">
        <f t="shared" si="45"/>
        <v>0</v>
      </c>
      <c r="AG85" s="42"/>
      <c r="AH85" s="42"/>
      <c r="AI85" s="26">
        <f t="shared" si="46"/>
        <v>0</v>
      </c>
      <c r="AJ85" s="42"/>
      <c r="AK85" s="42"/>
      <c r="AL85" s="26">
        <f t="shared" si="47"/>
        <v>0</v>
      </c>
      <c r="AM85" s="42"/>
      <c r="AN85" s="11"/>
      <c r="AO85" s="65">
        <f t="shared" si="48"/>
        <v>0</v>
      </c>
    </row>
    <row r="86" spans="1:41" ht="12.75" customHeight="1" x14ac:dyDescent="0.2">
      <c r="A86" s="52" t="s">
        <v>127</v>
      </c>
      <c r="B86" s="25" t="s">
        <v>128</v>
      </c>
      <c r="C86" s="55">
        <f t="shared" si="61"/>
        <v>30000</v>
      </c>
      <c r="D86" s="55">
        <f t="shared" si="35"/>
        <v>0</v>
      </c>
      <c r="E86" s="55">
        <f t="shared" si="36"/>
        <v>30000</v>
      </c>
      <c r="F86" s="43"/>
      <c r="G86" s="43"/>
      <c r="H86" s="26">
        <f t="shared" si="37"/>
        <v>0</v>
      </c>
      <c r="I86" s="43"/>
      <c r="J86" s="43"/>
      <c r="K86" s="26">
        <f t="shared" si="38"/>
        <v>0</v>
      </c>
      <c r="L86" s="43">
        <v>30000</v>
      </c>
      <c r="M86" s="43"/>
      <c r="N86" s="42">
        <f t="shared" si="39"/>
        <v>30000</v>
      </c>
      <c r="O86" s="41"/>
      <c r="P86" s="41"/>
      <c r="Q86" s="63">
        <f t="shared" si="40"/>
        <v>0</v>
      </c>
      <c r="R86" s="41"/>
      <c r="S86" s="41"/>
      <c r="T86" s="64">
        <f t="shared" si="41"/>
        <v>0</v>
      </c>
      <c r="U86" s="41"/>
      <c r="V86" s="41"/>
      <c r="W86" s="64">
        <f t="shared" si="42"/>
        <v>0</v>
      </c>
      <c r="X86" s="42"/>
      <c r="Y86" s="42"/>
      <c r="Z86" s="26">
        <f t="shared" si="43"/>
        <v>0</v>
      </c>
      <c r="AA86" s="42"/>
      <c r="AB86" s="42"/>
      <c r="AC86" s="26">
        <f t="shared" si="44"/>
        <v>0</v>
      </c>
      <c r="AD86" s="42"/>
      <c r="AE86" s="42"/>
      <c r="AF86" s="26">
        <f t="shared" si="45"/>
        <v>0</v>
      </c>
      <c r="AG86" s="42"/>
      <c r="AH86" s="42"/>
      <c r="AI86" s="26">
        <f t="shared" si="46"/>
        <v>0</v>
      </c>
      <c r="AJ86" s="42"/>
      <c r="AK86" s="42"/>
      <c r="AL86" s="26">
        <f t="shared" si="47"/>
        <v>0</v>
      </c>
      <c r="AM86" s="42"/>
      <c r="AN86" s="11"/>
      <c r="AO86" s="65">
        <f t="shared" si="48"/>
        <v>0</v>
      </c>
    </row>
    <row r="87" spans="1:41" ht="12.75" customHeight="1" x14ac:dyDescent="0.2">
      <c r="A87" s="52"/>
      <c r="B87" s="25" t="s">
        <v>22</v>
      </c>
      <c r="C87" s="55">
        <f t="shared" si="61"/>
        <v>137107</v>
      </c>
      <c r="D87" s="55">
        <f t="shared" si="35"/>
        <v>0</v>
      </c>
      <c r="E87" s="55">
        <f t="shared" si="36"/>
        <v>137107</v>
      </c>
      <c r="F87" s="43"/>
      <c r="G87" s="43"/>
      <c r="H87" s="26">
        <f t="shared" si="37"/>
        <v>0</v>
      </c>
      <c r="I87" s="43"/>
      <c r="J87" s="43"/>
      <c r="K87" s="26">
        <f t="shared" si="38"/>
        <v>0</v>
      </c>
      <c r="L87" s="43">
        <v>137107</v>
      </c>
      <c r="M87" s="43"/>
      <c r="N87" s="42">
        <f t="shared" si="39"/>
        <v>137107</v>
      </c>
      <c r="O87" s="41"/>
      <c r="P87" s="41"/>
      <c r="Q87" s="63">
        <f t="shared" si="40"/>
        <v>0</v>
      </c>
      <c r="R87" s="41"/>
      <c r="S87" s="41"/>
      <c r="T87" s="64">
        <f t="shared" si="41"/>
        <v>0</v>
      </c>
      <c r="U87" s="41"/>
      <c r="V87" s="41"/>
      <c r="W87" s="64">
        <f t="shared" si="42"/>
        <v>0</v>
      </c>
      <c r="X87" s="42"/>
      <c r="Y87" s="42"/>
      <c r="Z87" s="26">
        <f t="shared" si="43"/>
        <v>0</v>
      </c>
      <c r="AA87" s="42"/>
      <c r="AB87" s="42"/>
      <c r="AC87" s="26">
        <f t="shared" si="44"/>
        <v>0</v>
      </c>
      <c r="AD87" s="42"/>
      <c r="AE87" s="42"/>
      <c r="AF87" s="26">
        <f t="shared" si="45"/>
        <v>0</v>
      </c>
      <c r="AG87" s="42"/>
      <c r="AH87" s="42"/>
      <c r="AI87" s="26">
        <f t="shared" si="46"/>
        <v>0</v>
      </c>
      <c r="AJ87" s="42"/>
      <c r="AK87" s="42"/>
      <c r="AL87" s="26">
        <f t="shared" si="47"/>
        <v>0</v>
      </c>
      <c r="AM87" s="42"/>
      <c r="AN87" s="11"/>
      <c r="AO87" s="65">
        <f t="shared" si="48"/>
        <v>0</v>
      </c>
    </row>
    <row r="88" spans="1:41" ht="12.75" customHeight="1" x14ac:dyDescent="0.2">
      <c r="A88" s="52"/>
      <c r="B88" s="25" t="s">
        <v>44</v>
      </c>
      <c r="C88" s="55">
        <f t="shared" si="61"/>
        <v>52549</v>
      </c>
      <c r="D88" s="55">
        <f t="shared" si="35"/>
        <v>0</v>
      </c>
      <c r="E88" s="55">
        <f t="shared" si="36"/>
        <v>52549</v>
      </c>
      <c r="F88" s="43"/>
      <c r="G88" s="43"/>
      <c r="H88" s="26">
        <f t="shared" si="37"/>
        <v>0</v>
      </c>
      <c r="I88" s="43"/>
      <c r="J88" s="43"/>
      <c r="K88" s="26">
        <f t="shared" si="38"/>
        <v>0</v>
      </c>
      <c r="L88" s="43"/>
      <c r="M88" s="43"/>
      <c r="N88" s="42">
        <f t="shared" si="39"/>
        <v>0</v>
      </c>
      <c r="O88" s="43">
        <v>52549</v>
      </c>
      <c r="P88" s="43"/>
      <c r="Q88" s="63">
        <f t="shared" si="40"/>
        <v>52549</v>
      </c>
      <c r="R88" s="43"/>
      <c r="S88" s="43"/>
      <c r="T88" s="64">
        <f t="shared" si="41"/>
        <v>0</v>
      </c>
      <c r="U88" s="43"/>
      <c r="V88" s="43"/>
      <c r="W88" s="64">
        <f t="shared" si="42"/>
        <v>0</v>
      </c>
      <c r="X88" s="42"/>
      <c r="Y88" s="42"/>
      <c r="Z88" s="26">
        <f t="shared" si="43"/>
        <v>0</v>
      </c>
      <c r="AA88" s="42"/>
      <c r="AB88" s="42"/>
      <c r="AC88" s="26">
        <f t="shared" si="44"/>
        <v>0</v>
      </c>
      <c r="AD88" s="42"/>
      <c r="AE88" s="42"/>
      <c r="AF88" s="26">
        <f t="shared" si="45"/>
        <v>0</v>
      </c>
      <c r="AG88" s="42"/>
      <c r="AH88" s="42"/>
      <c r="AI88" s="26">
        <f t="shared" si="46"/>
        <v>0</v>
      </c>
      <c r="AJ88" s="42"/>
      <c r="AK88" s="42"/>
      <c r="AL88" s="26">
        <f t="shared" si="47"/>
        <v>0</v>
      </c>
      <c r="AM88" s="42"/>
      <c r="AN88" s="11"/>
      <c r="AO88" s="65">
        <f t="shared" si="48"/>
        <v>0</v>
      </c>
    </row>
    <row r="89" spans="1:41" ht="12.75" customHeight="1" x14ac:dyDescent="0.2">
      <c r="A89" s="52"/>
      <c r="B89" s="28" t="s">
        <v>18</v>
      </c>
      <c r="C89" s="55">
        <f t="shared" si="61"/>
        <v>0</v>
      </c>
      <c r="D89" s="55">
        <f t="shared" si="35"/>
        <v>0</v>
      </c>
      <c r="E89" s="55">
        <f t="shared" si="36"/>
        <v>0</v>
      </c>
      <c r="F89" s="43"/>
      <c r="G89" s="43"/>
      <c r="H89" s="26">
        <f t="shared" si="37"/>
        <v>0</v>
      </c>
      <c r="I89" s="43"/>
      <c r="J89" s="43"/>
      <c r="K89" s="26">
        <f t="shared" si="38"/>
        <v>0</v>
      </c>
      <c r="L89" s="43"/>
      <c r="M89" s="43"/>
      <c r="N89" s="42">
        <f t="shared" si="39"/>
        <v>0</v>
      </c>
      <c r="O89" s="41"/>
      <c r="P89" s="41"/>
      <c r="Q89" s="63">
        <f t="shared" si="40"/>
        <v>0</v>
      </c>
      <c r="R89" s="43"/>
      <c r="S89" s="43"/>
      <c r="T89" s="64">
        <f t="shared" si="41"/>
        <v>0</v>
      </c>
      <c r="U89" s="43"/>
      <c r="V89" s="43"/>
      <c r="W89" s="64">
        <f t="shared" si="42"/>
        <v>0</v>
      </c>
      <c r="X89" s="42"/>
      <c r="Y89" s="42"/>
      <c r="Z89" s="26">
        <f t="shared" si="43"/>
        <v>0</v>
      </c>
      <c r="AA89" s="42"/>
      <c r="AB89" s="42"/>
      <c r="AC89" s="26">
        <f t="shared" si="44"/>
        <v>0</v>
      </c>
      <c r="AD89" s="42"/>
      <c r="AE89" s="42"/>
      <c r="AF89" s="26">
        <f t="shared" si="45"/>
        <v>0</v>
      </c>
      <c r="AG89" s="42"/>
      <c r="AH89" s="42"/>
      <c r="AI89" s="26">
        <f t="shared" si="46"/>
        <v>0</v>
      </c>
      <c r="AJ89" s="42"/>
      <c r="AK89" s="42"/>
      <c r="AL89" s="26">
        <f t="shared" si="47"/>
        <v>0</v>
      </c>
      <c r="AM89" s="42"/>
      <c r="AN89" s="11"/>
      <c r="AO89" s="65">
        <f t="shared" si="48"/>
        <v>0</v>
      </c>
    </row>
    <row r="90" spans="1:41" ht="12.75" customHeight="1" x14ac:dyDescent="0.2">
      <c r="A90" s="52"/>
      <c r="B90" s="30" t="s">
        <v>19</v>
      </c>
      <c r="C90" s="55">
        <f t="shared" si="61"/>
        <v>476359</v>
      </c>
      <c r="D90" s="55">
        <f t="shared" si="35"/>
        <v>2274</v>
      </c>
      <c r="E90" s="55">
        <f t="shared" si="36"/>
        <v>478633</v>
      </c>
      <c r="F90" s="43"/>
      <c r="G90" s="43"/>
      <c r="H90" s="26">
        <f t="shared" si="37"/>
        <v>0</v>
      </c>
      <c r="I90" s="43"/>
      <c r="J90" s="43"/>
      <c r="K90" s="26">
        <f t="shared" si="38"/>
        <v>0</v>
      </c>
      <c r="L90" s="43"/>
      <c r="M90" s="43"/>
      <c r="N90" s="42">
        <f t="shared" si="39"/>
        <v>0</v>
      </c>
      <c r="O90" s="41"/>
      <c r="P90" s="41"/>
      <c r="Q90" s="63">
        <f t="shared" si="40"/>
        <v>0</v>
      </c>
      <c r="R90" s="41"/>
      <c r="S90" s="41"/>
      <c r="T90" s="64">
        <f t="shared" si="41"/>
        <v>0</v>
      </c>
      <c r="U90" s="41"/>
      <c r="V90" s="41"/>
      <c r="W90" s="64">
        <f t="shared" si="42"/>
        <v>0</v>
      </c>
      <c r="X90" s="42"/>
      <c r="Y90" s="42"/>
      <c r="Z90" s="26">
        <f t="shared" si="43"/>
        <v>0</v>
      </c>
      <c r="AA90" s="42"/>
      <c r="AB90" s="42"/>
      <c r="AC90" s="26">
        <f t="shared" si="44"/>
        <v>0</v>
      </c>
      <c r="AD90" s="42">
        <v>476359</v>
      </c>
      <c r="AE90" s="42">
        <v>2274</v>
      </c>
      <c r="AF90" s="26">
        <f t="shared" si="45"/>
        <v>478633</v>
      </c>
      <c r="AG90" s="42"/>
      <c r="AH90" s="42"/>
      <c r="AI90" s="26">
        <f t="shared" si="46"/>
        <v>0</v>
      </c>
      <c r="AJ90" s="42"/>
      <c r="AK90" s="42"/>
      <c r="AL90" s="26">
        <f t="shared" si="47"/>
        <v>0</v>
      </c>
      <c r="AM90" s="42"/>
      <c r="AN90" s="11"/>
      <c r="AO90" s="65">
        <f t="shared" si="48"/>
        <v>0</v>
      </c>
    </row>
    <row r="91" spans="1:41" ht="12.75" customHeight="1" x14ac:dyDescent="0.2">
      <c r="A91" s="52"/>
      <c r="B91" s="30" t="s">
        <v>45</v>
      </c>
      <c r="C91" s="55">
        <f t="shared" si="61"/>
        <v>150433</v>
      </c>
      <c r="D91" s="55">
        <f t="shared" si="35"/>
        <v>-93933</v>
      </c>
      <c r="E91" s="55">
        <f t="shared" si="36"/>
        <v>56500</v>
      </c>
      <c r="F91" s="43"/>
      <c r="G91" s="43"/>
      <c r="H91" s="26">
        <f t="shared" si="37"/>
        <v>0</v>
      </c>
      <c r="I91" s="43"/>
      <c r="J91" s="43"/>
      <c r="K91" s="26">
        <f t="shared" si="38"/>
        <v>0</v>
      </c>
      <c r="L91" s="43"/>
      <c r="M91" s="43"/>
      <c r="N91" s="42">
        <f t="shared" si="39"/>
        <v>0</v>
      </c>
      <c r="O91" s="41"/>
      <c r="P91" s="41"/>
      <c r="Q91" s="63">
        <f t="shared" si="40"/>
        <v>0</v>
      </c>
      <c r="R91" s="41"/>
      <c r="S91" s="41"/>
      <c r="T91" s="64">
        <f t="shared" si="41"/>
        <v>0</v>
      </c>
      <c r="U91" s="41"/>
      <c r="V91" s="41"/>
      <c r="W91" s="64">
        <f t="shared" si="42"/>
        <v>0</v>
      </c>
      <c r="X91" s="42"/>
      <c r="Y91" s="42"/>
      <c r="Z91" s="26">
        <f t="shared" si="43"/>
        <v>0</v>
      </c>
      <c r="AA91" s="42">
        <v>150433</v>
      </c>
      <c r="AB91" s="42">
        <v>-93933</v>
      </c>
      <c r="AC91" s="26">
        <f t="shared" si="44"/>
        <v>56500</v>
      </c>
      <c r="AD91" s="42"/>
      <c r="AE91" s="42"/>
      <c r="AF91" s="26">
        <f t="shared" si="45"/>
        <v>0</v>
      </c>
      <c r="AG91" s="42"/>
      <c r="AH91" s="42"/>
      <c r="AI91" s="26">
        <f t="shared" si="46"/>
        <v>0</v>
      </c>
      <c r="AJ91" s="42"/>
      <c r="AK91" s="42"/>
      <c r="AL91" s="26">
        <f t="shared" si="47"/>
        <v>0</v>
      </c>
      <c r="AM91" s="42"/>
      <c r="AN91" s="11"/>
      <c r="AO91" s="65">
        <f t="shared" si="48"/>
        <v>0</v>
      </c>
    </row>
    <row r="92" spans="1:41" ht="12.75" customHeight="1" x14ac:dyDescent="0.2">
      <c r="A92" s="52"/>
      <c r="B92" s="25" t="s">
        <v>20</v>
      </c>
      <c r="C92" s="55">
        <f t="shared" si="61"/>
        <v>1713565</v>
      </c>
      <c r="D92" s="55">
        <f t="shared" si="35"/>
        <v>125555</v>
      </c>
      <c r="E92" s="55">
        <f t="shared" si="36"/>
        <v>1839120</v>
      </c>
      <c r="F92" s="43"/>
      <c r="G92" s="43"/>
      <c r="H92" s="26">
        <f t="shared" si="37"/>
        <v>0</v>
      </c>
      <c r="I92" s="43"/>
      <c r="J92" s="43"/>
      <c r="K92" s="26">
        <f t="shared" si="38"/>
        <v>0</v>
      </c>
      <c r="L92" s="43"/>
      <c r="M92" s="43"/>
      <c r="N92" s="42">
        <f t="shared" si="39"/>
        <v>0</v>
      </c>
      <c r="O92" s="41"/>
      <c r="P92" s="41"/>
      <c r="Q92" s="63">
        <f t="shared" si="40"/>
        <v>0</v>
      </c>
      <c r="R92" s="31">
        <v>82501</v>
      </c>
      <c r="S92" s="31">
        <v>10652</v>
      </c>
      <c r="T92" s="64">
        <f t="shared" si="41"/>
        <v>93153</v>
      </c>
      <c r="U92" s="31">
        <v>1631064</v>
      </c>
      <c r="V92" s="31">
        <v>114903</v>
      </c>
      <c r="W92" s="64">
        <f t="shared" si="42"/>
        <v>1745967</v>
      </c>
      <c r="X92" s="42"/>
      <c r="Y92" s="42"/>
      <c r="Z92" s="26">
        <f t="shared" si="43"/>
        <v>0</v>
      </c>
      <c r="AA92" s="42"/>
      <c r="AB92" s="42"/>
      <c r="AC92" s="26">
        <f t="shared" si="44"/>
        <v>0</v>
      </c>
      <c r="AD92" s="42"/>
      <c r="AE92" s="42"/>
      <c r="AF92" s="26">
        <f t="shared" si="45"/>
        <v>0</v>
      </c>
      <c r="AG92" s="42"/>
      <c r="AH92" s="42"/>
      <c r="AI92" s="26">
        <f t="shared" si="46"/>
        <v>0</v>
      </c>
      <c r="AJ92" s="42"/>
      <c r="AK92" s="42"/>
      <c r="AL92" s="26">
        <f t="shared" si="47"/>
        <v>0</v>
      </c>
      <c r="AM92" s="42"/>
      <c r="AN92" s="11"/>
      <c r="AO92" s="65">
        <f t="shared" si="48"/>
        <v>0</v>
      </c>
    </row>
    <row r="93" spans="1:41" ht="18.75" customHeight="1" x14ac:dyDescent="0.2">
      <c r="A93" s="68" t="s">
        <v>138</v>
      </c>
      <c r="B93" s="69"/>
      <c r="C93" s="62">
        <f>+F93+I93+L93+O93+R93+U93+X93+AA93+AD93+AG93+AJ93+AM93</f>
        <v>2919926</v>
      </c>
      <c r="D93" s="40">
        <f t="shared" ref="D93:AO93" si="62">SUM(D71:D92)</f>
        <v>49757</v>
      </c>
      <c r="E93" s="40">
        <f t="shared" si="62"/>
        <v>2969683</v>
      </c>
      <c r="F93" s="40">
        <f t="shared" si="62"/>
        <v>193995</v>
      </c>
      <c r="G93" s="40">
        <f t="shared" si="62"/>
        <v>9652</v>
      </c>
      <c r="H93" s="40">
        <f t="shared" si="62"/>
        <v>203647</v>
      </c>
      <c r="I93" s="40">
        <f t="shared" si="62"/>
        <v>46387</v>
      </c>
      <c r="J93" s="40">
        <f t="shared" si="62"/>
        <v>3174</v>
      </c>
      <c r="K93" s="40">
        <f t="shared" si="62"/>
        <v>49561</v>
      </c>
      <c r="L93" s="40">
        <f t="shared" si="62"/>
        <v>286638</v>
      </c>
      <c r="M93" s="40">
        <f t="shared" si="62"/>
        <v>3035</v>
      </c>
      <c r="N93" s="29">
        <f t="shared" si="62"/>
        <v>289673</v>
      </c>
      <c r="O93" s="40">
        <f t="shared" si="62"/>
        <v>52549</v>
      </c>
      <c r="P93" s="40">
        <f t="shared" si="62"/>
        <v>0</v>
      </c>
      <c r="Q93" s="29">
        <f t="shared" si="62"/>
        <v>52549</v>
      </c>
      <c r="R93" s="40">
        <f t="shared" si="62"/>
        <v>82501</v>
      </c>
      <c r="S93" s="40">
        <f t="shared" si="62"/>
        <v>10652</v>
      </c>
      <c r="T93" s="40">
        <f t="shared" si="62"/>
        <v>93153</v>
      </c>
      <c r="U93" s="40">
        <f t="shared" si="62"/>
        <v>1631064</v>
      </c>
      <c r="V93" s="40">
        <f t="shared" si="62"/>
        <v>114903</v>
      </c>
      <c r="W93" s="40">
        <f t="shared" si="62"/>
        <v>1745967</v>
      </c>
      <c r="X93" s="40">
        <f t="shared" si="62"/>
        <v>0</v>
      </c>
      <c r="Y93" s="40">
        <f t="shared" si="62"/>
        <v>0</v>
      </c>
      <c r="Z93" s="40">
        <f t="shared" si="62"/>
        <v>0</v>
      </c>
      <c r="AA93" s="40">
        <f t="shared" si="62"/>
        <v>150433</v>
      </c>
      <c r="AB93" s="40">
        <f t="shared" si="62"/>
        <v>-93933</v>
      </c>
      <c r="AC93" s="40">
        <f t="shared" si="62"/>
        <v>56500</v>
      </c>
      <c r="AD93" s="40">
        <f t="shared" si="62"/>
        <v>476359</v>
      </c>
      <c r="AE93" s="40">
        <f t="shared" si="62"/>
        <v>2274</v>
      </c>
      <c r="AF93" s="40">
        <f t="shared" si="62"/>
        <v>478633</v>
      </c>
      <c r="AG93" s="40">
        <f t="shared" si="62"/>
        <v>0</v>
      </c>
      <c r="AH93" s="40">
        <f t="shared" si="62"/>
        <v>0</v>
      </c>
      <c r="AI93" s="40">
        <f t="shared" si="62"/>
        <v>0</v>
      </c>
      <c r="AJ93" s="40">
        <f t="shared" si="62"/>
        <v>0</v>
      </c>
      <c r="AK93" s="40">
        <f t="shared" si="62"/>
        <v>0</v>
      </c>
      <c r="AL93" s="40">
        <f t="shared" si="62"/>
        <v>0</v>
      </c>
      <c r="AM93" s="40">
        <f t="shared" si="62"/>
        <v>0</v>
      </c>
      <c r="AN93" s="40">
        <f t="shared" si="62"/>
        <v>0</v>
      </c>
      <c r="AO93" s="40">
        <f t="shared" si="62"/>
        <v>0</v>
      </c>
    </row>
    <row r="94" spans="1:41" ht="18.75" customHeight="1" x14ac:dyDescent="0.2">
      <c r="A94" s="68" t="s">
        <v>143</v>
      </c>
      <c r="B94" s="69"/>
      <c r="C94" s="62">
        <f t="shared" ref="C94" si="63">+F94+I94+L94+O94+R94+U94+X94+AA94+AD94+AG94+AJ94+AM94</f>
        <v>463758</v>
      </c>
      <c r="D94" s="62">
        <f t="shared" ref="D94" si="64">+G94+J94+M94+P94+S94+V94+Y94+AB94+AE94+AH94+AK94+AN94</f>
        <v>49878</v>
      </c>
      <c r="E94" s="62">
        <f t="shared" ref="E94" si="65">+H94+K94+N94+Q94+T94+W94+Z94+AC94+AF94+AI94+AL94+AO94</f>
        <v>513636</v>
      </c>
      <c r="F94" s="40">
        <v>299134</v>
      </c>
      <c r="G94" s="40">
        <v>43504</v>
      </c>
      <c r="H94" s="66">
        <f t="shared" si="37"/>
        <v>342638</v>
      </c>
      <c r="I94" s="40">
        <v>45397</v>
      </c>
      <c r="J94" s="40">
        <v>5789</v>
      </c>
      <c r="K94" s="66">
        <f t="shared" si="38"/>
        <v>51186</v>
      </c>
      <c r="L94" s="40">
        <v>117670</v>
      </c>
      <c r="M94" s="40">
        <v>585</v>
      </c>
      <c r="N94" s="44">
        <f t="shared" si="39"/>
        <v>118255</v>
      </c>
      <c r="O94" s="40"/>
      <c r="P94" s="40"/>
      <c r="Q94" s="63">
        <f t="shared" si="40"/>
        <v>0</v>
      </c>
      <c r="R94" s="40"/>
      <c r="S94" s="40"/>
      <c r="T94" s="64">
        <f t="shared" si="41"/>
        <v>0</v>
      </c>
      <c r="U94" s="40"/>
      <c r="V94" s="40"/>
      <c r="W94" s="64">
        <f t="shared" si="42"/>
        <v>0</v>
      </c>
      <c r="X94" s="40"/>
      <c r="Y94" s="40"/>
      <c r="Z94" s="26">
        <f t="shared" si="43"/>
        <v>0</v>
      </c>
      <c r="AA94" s="40"/>
      <c r="AB94" s="40"/>
      <c r="AC94" s="26">
        <f t="shared" si="44"/>
        <v>0</v>
      </c>
      <c r="AD94" s="40">
        <v>1557</v>
      </c>
      <c r="AE94" s="40"/>
      <c r="AF94" s="26">
        <f t="shared" si="45"/>
        <v>1557</v>
      </c>
      <c r="AG94" s="40"/>
      <c r="AH94" s="40"/>
      <c r="AI94" s="26">
        <f t="shared" si="46"/>
        <v>0</v>
      </c>
      <c r="AJ94" s="40"/>
      <c r="AK94" s="40"/>
      <c r="AL94" s="26">
        <f t="shared" si="47"/>
        <v>0</v>
      </c>
      <c r="AM94" s="40"/>
      <c r="AN94" s="40"/>
      <c r="AO94" s="65">
        <f t="shared" si="48"/>
        <v>0</v>
      </c>
    </row>
    <row r="95" spans="1:41" ht="18.75" customHeight="1" x14ac:dyDescent="0.2">
      <c r="A95" s="68" t="s">
        <v>144</v>
      </c>
      <c r="B95" s="69"/>
      <c r="C95" s="62">
        <f t="shared" ref="C95" si="66">+F95+I95+L95+O95+R95+U95+X95+AA95+AD95+AG95+AJ95+AM95</f>
        <v>1690</v>
      </c>
      <c r="D95" s="62">
        <f t="shared" ref="D95" si="67">+G95+J95+M95+P95+S95+V95+Y95+AB95+AE95+AH95+AK95+AN95</f>
        <v>0</v>
      </c>
      <c r="E95" s="62">
        <f t="shared" ref="E95" si="68">+H95+K95+N95+Q95+T95+W95+Z95+AC95+AF95+AI95+AL95+AO95</f>
        <v>1690</v>
      </c>
      <c r="F95" s="40">
        <v>1000</v>
      </c>
      <c r="G95" s="40"/>
      <c r="H95" s="66">
        <f t="shared" si="37"/>
        <v>1000</v>
      </c>
      <c r="I95" s="40">
        <v>420</v>
      </c>
      <c r="J95" s="40"/>
      <c r="K95" s="66">
        <f t="shared" si="38"/>
        <v>420</v>
      </c>
      <c r="L95" s="40">
        <v>270</v>
      </c>
      <c r="M95" s="40"/>
      <c r="N95" s="44">
        <f t="shared" si="39"/>
        <v>270</v>
      </c>
      <c r="O95" s="40"/>
      <c r="P95" s="40"/>
      <c r="Q95" s="63">
        <f t="shared" si="40"/>
        <v>0</v>
      </c>
      <c r="R95" s="40"/>
      <c r="S95" s="40"/>
      <c r="T95" s="64">
        <f t="shared" si="41"/>
        <v>0</v>
      </c>
      <c r="U95" s="40"/>
      <c r="V95" s="40"/>
      <c r="W95" s="64">
        <f t="shared" si="42"/>
        <v>0</v>
      </c>
      <c r="X95" s="40"/>
      <c r="Y95" s="40"/>
      <c r="Z95" s="26">
        <f t="shared" si="43"/>
        <v>0</v>
      </c>
      <c r="AA95" s="40"/>
      <c r="AB95" s="40"/>
      <c r="AC95" s="26">
        <f t="shared" si="44"/>
        <v>0</v>
      </c>
      <c r="AD95" s="40"/>
      <c r="AE95" s="40"/>
      <c r="AF95" s="26">
        <f t="shared" si="45"/>
        <v>0</v>
      </c>
      <c r="AG95" s="40"/>
      <c r="AH95" s="40"/>
      <c r="AI95" s="26">
        <f t="shared" si="46"/>
        <v>0</v>
      </c>
      <c r="AJ95" s="40"/>
      <c r="AK95" s="40"/>
      <c r="AL95" s="26">
        <f t="shared" si="47"/>
        <v>0</v>
      </c>
      <c r="AM95" s="40"/>
      <c r="AN95" s="40"/>
      <c r="AO95" s="65">
        <f t="shared" si="48"/>
        <v>0</v>
      </c>
    </row>
    <row r="96" spans="1:41" ht="18.75" customHeight="1" x14ac:dyDescent="0.2">
      <c r="A96" s="68" t="s">
        <v>139</v>
      </c>
      <c r="B96" s="69"/>
      <c r="C96" s="62">
        <f>SUM(C93:C95)</f>
        <v>3385374</v>
      </c>
      <c r="D96" s="62">
        <f t="shared" ref="D96:AO96" si="69">SUM(D93:D95)</f>
        <v>99635</v>
      </c>
      <c r="E96" s="62">
        <f t="shared" si="69"/>
        <v>3485009</v>
      </c>
      <c r="F96" s="62">
        <f t="shared" si="69"/>
        <v>494129</v>
      </c>
      <c r="G96" s="62">
        <f t="shared" si="69"/>
        <v>53156</v>
      </c>
      <c r="H96" s="62">
        <f t="shared" si="69"/>
        <v>547285</v>
      </c>
      <c r="I96" s="62">
        <f t="shared" si="69"/>
        <v>92204</v>
      </c>
      <c r="J96" s="62">
        <f t="shared" si="69"/>
        <v>8963</v>
      </c>
      <c r="K96" s="62">
        <f t="shared" si="69"/>
        <v>101167</v>
      </c>
      <c r="L96" s="62">
        <f t="shared" si="69"/>
        <v>404578</v>
      </c>
      <c r="M96" s="62">
        <f t="shared" si="69"/>
        <v>3620</v>
      </c>
      <c r="N96" s="62">
        <f t="shared" si="69"/>
        <v>408198</v>
      </c>
      <c r="O96" s="62">
        <f t="shared" si="69"/>
        <v>52549</v>
      </c>
      <c r="P96" s="62">
        <f t="shared" si="69"/>
        <v>0</v>
      </c>
      <c r="Q96" s="62">
        <f t="shared" si="69"/>
        <v>52549</v>
      </c>
      <c r="R96" s="62">
        <f t="shared" si="69"/>
        <v>82501</v>
      </c>
      <c r="S96" s="62">
        <f t="shared" si="69"/>
        <v>10652</v>
      </c>
      <c r="T96" s="62">
        <f t="shared" si="69"/>
        <v>93153</v>
      </c>
      <c r="U96" s="62">
        <f t="shared" si="69"/>
        <v>1631064</v>
      </c>
      <c r="V96" s="62">
        <f t="shared" si="69"/>
        <v>114903</v>
      </c>
      <c r="W96" s="62">
        <f t="shared" si="69"/>
        <v>1745967</v>
      </c>
      <c r="X96" s="62">
        <f t="shared" si="69"/>
        <v>0</v>
      </c>
      <c r="Y96" s="62">
        <f t="shared" si="69"/>
        <v>0</v>
      </c>
      <c r="Z96" s="62">
        <f t="shared" si="69"/>
        <v>0</v>
      </c>
      <c r="AA96" s="62">
        <f t="shared" si="69"/>
        <v>150433</v>
      </c>
      <c r="AB96" s="62">
        <f t="shared" si="69"/>
        <v>-93933</v>
      </c>
      <c r="AC96" s="62">
        <f t="shared" si="69"/>
        <v>56500</v>
      </c>
      <c r="AD96" s="62">
        <f t="shared" si="69"/>
        <v>477916</v>
      </c>
      <c r="AE96" s="62">
        <f t="shared" si="69"/>
        <v>2274</v>
      </c>
      <c r="AF96" s="62">
        <f t="shared" si="69"/>
        <v>480190</v>
      </c>
      <c r="AG96" s="62">
        <f t="shared" si="69"/>
        <v>0</v>
      </c>
      <c r="AH96" s="62">
        <f t="shared" si="69"/>
        <v>0</v>
      </c>
      <c r="AI96" s="62">
        <f t="shared" si="69"/>
        <v>0</v>
      </c>
      <c r="AJ96" s="62">
        <f t="shared" si="69"/>
        <v>0</v>
      </c>
      <c r="AK96" s="62">
        <f t="shared" si="69"/>
        <v>0</v>
      </c>
      <c r="AL96" s="62">
        <f t="shared" si="69"/>
        <v>0</v>
      </c>
      <c r="AM96" s="62">
        <f t="shared" si="69"/>
        <v>0</v>
      </c>
      <c r="AN96" s="62">
        <f t="shared" si="69"/>
        <v>0</v>
      </c>
      <c r="AO96" s="62">
        <f t="shared" si="69"/>
        <v>0</v>
      </c>
    </row>
    <row r="97" spans="1:41" s="2" customFormat="1" ht="18" customHeight="1" x14ac:dyDescent="0.25">
      <c r="A97" s="93" t="s">
        <v>11</v>
      </c>
      <c r="B97" s="94"/>
      <c r="C97" s="62">
        <f>+C66+C93</f>
        <v>21888695</v>
      </c>
      <c r="D97" s="62">
        <f t="shared" ref="D97:AO97" si="70">+D66+D93</f>
        <v>3070516</v>
      </c>
      <c r="E97" s="62">
        <f t="shared" si="70"/>
        <v>24959211</v>
      </c>
      <c r="F97" s="62">
        <f t="shared" si="70"/>
        <v>268028</v>
      </c>
      <c r="G97" s="62">
        <f t="shared" si="70"/>
        <v>2082</v>
      </c>
      <c r="H97" s="62">
        <f t="shared" si="70"/>
        <v>270110</v>
      </c>
      <c r="I97" s="62">
        <f t="shared" si="70"/>
        <v>56856</v>
      </c>
      <c r="J97" s="62">
        <f t="shared" si="70"/>
        <v>2253</v>
      </c>
      <c r="K97" s="62">
        <f t="shared" si="70"/>
        <v>59109</v>
      </c>
      <c r="L97" s="62">
        <f t="shared" si="70"/>
        <v>5881963</v>
      </c>
      <c r="M97" s="62">
        <f t="shared" si="70"/>
        <v>143659</v>
      </c>
      <c r="N97" s="62">
        <f t="shared" si="70"/>
        <v>6025622</v>
      </c>
      <c r="O97" s="62">
        <f t="shared" si="70"/>
        <v>69049</v>
      </c>
      <c r="P97" s="62">
        <f t="shared" si="70"/>
        <v>0</v>
      </c>
      <c r="Q97" s="62">
        <f t="shared" si="70"/>
        <v>69049</v>
      </c>
      <c r="R97" s="62">
        <f t="shared" si="70"/>
        <v>1887793</v>
      </c>
      <c r="S97" s="62">
        <f t="shared" si="70"/>
        <v>12552</v>
      </c>
      <c r="T97" s="62">
        <f t="shared" si="70"/>
        <v>1900345</v>
      </c>
      <c r="U97" s="62">
        <f t="shared" si="70"/>
        <v>3428813</v>
      </c>
      <c r="V97" s="62">
        <f t="shared" si="70"/>
        <v>121233</v>
      </c>
      <c r="W97" s="62">
        <f t="shared" si="70"/>
        <v>3550046</v>
      </c>
      <c r="X97" s="62">
        <f t="shared" si="70"/>
        <v>0</v>
      </c>
      <c r="Y97" s="62">
        <f t="shared" si="70"/>
        <v>7851</v>
      </c>
      <c r="Z97" s="62">
        <f t="shared" si="70"/>
        <v>7851</v>
      </c>
      <c r="AA97" s="62">
        <f t="shared" si="70"/>
        <v>166508</v>
      </c>
      <c r="AB97" s="62">
        <f t="shared" si="70"/>
        <v>-75054</v>
      </c>
      <c r="AC97" s="62">
        <f t="shared" si="70"/>
        <v>91454</v>
      </c>
      <c r="AD97" s="62">
        <f t="shared" si="70"/>
        <v>5084362</v>
      </c>
      <c r="AE97" s="62">
        <f t="shared" si="70"/>
        <v>34452</v>
      </c>
      <c r="AF97" s="62">
        <f>+AF66+AF93</f>
        <v>5118814</v>
      </c>
      <c r="AG97" s="62">
        <f t="shared" si="70"/>
        <v>1623400</v>
      </c>
      <c r="AH97" s="62">
        <f t="shared" si="70"/>
        <v>15216</v>
      </c>
      <c r="AI97" s="62">
        <f t="shared" si="70"/>
        <v>1638616</v>
      </c>
      <c r="AJ97" s="62">
        <f t="shared" si="70"/>
        <v>1887337</v>
      </c>
      <c r="AK97" s="62">
        <f t="shared" si="70"/>
        <v>458280</v>
      </c>
      <c r="AL97" s="62">
        <f t="shared" si="70"/>
        <v>2345617</v>
      </c>
      <c r="AM97" s="62">
        <f t="shared" si="70"/>
        <v>1534586</v>
      </c>
      <c r="AN97" s="62">
        <f t="shared" si="70"/>
        <v>2347992</v>
      </c>
      <c r="AO97" s="62">
        <f t="shared" si="70"/>
        <v>3882578</v>
      </c>
    </row>
    <row r="98" spans="1:41" ht="18" customHeight="1" x14ac:dyDescent="0.25">
      <c r="A98" s="95" t="s">
        <v>140</v>
      </c>
      <c r="B98" s="96"/>
      <c r="C98" s="62">
        <f>+C67+C94</f>
        <v>2762407</v>
      </c>
      <c r="D98" s="62">
        <f t="shared" ref="D98:AO98" si="71">+D67+D94</f>
        <v>233864</v>
      </c>
      <c r="E98" s="62">
        <f t="shared" si="71"/>
        <v>2996271</v>
      </c>
      <c r="F98" s="62">
        <f t="shared" si="71"/>
        <v>1885499</v>
      </c>
      <c r="G98" s="62">
        <f t="shared" si="71"/>
        <v>177837</v>
      </c>
      <c r="H98" s="62">
        <f t="shared" si="71"/>
        <v>2063336</v>
      </c>
      <c r="I98" s="62">
        <f t="shared" si="71"/>
        <v>263104</v>
      </c>
      <c r="J98" s="62">
        <f t="shared" si="71"/>
        <v>23860</v>
      </c>
      <c r="K98" s="62">
        <f t="shared" si="71"/>
        <v>286964</v>
      </c>
      <c r="L98" s="62">
        <f t="shared" si="71"/>
        <v>563813</v>
      </c>
      <c r="M98" s="62">
        <f t="shared" si="71"/>
        <v>32167</v>
      </c>
      <c r="N98" s="62">
        <f t="shared" si="71"/>
        <v>595980</v>
      </c>
      <c r="O98" s="62">
        <f t="shared" si="71"/>
        <v>0</v>
      </c>
      <c r="P98" s="62">
        <f t="shared" si="71"/>
        <v>0</v>
      </c>
      <c r="Q98" s="62">
        <f t="shared" si="71"/>
        <v>0</v>
      </c>
      <c r="R98" s="62">
        <f t="shared" si="71"/>
        <v>0</v>
      </c>
      <c r="S98" s="62">
        <f t="shared" si="71"/>
        <v>0</v>
      </c>
      <c r="T98" s="62">
        <f t="shared" si="71"/>
        <v>0</v>
      </c>
      <c r="U98" s="62">
        <f t="shared" si="71"/>
        <v>0</v>
      </c>
      <c r="V98" s="62">
        <f t="shared" si="71"/>
        <v>0</v>
      </c>
      <c r="W98" s="62">
        <f t="shared" si="71"/>
        <v>0</v>
      </c>
      <c r="X98" s="62">
        <f t="shared" si="71"/>
        <v>0</v>
      </c>
      <c r="Y98" s="62">
        <f t="shared" si="71"/>
        <v>0</v>
      </c>
      <c r="Z98" s="62">
        <f t="shared" si="71"/>
        <v>0</v>
      </c>
      <c r="AA98" s="62">
        <f t="shared" si="71"/>
        <v>0</v>
      </c>
      <c r="AB98" s="62">
        <f t="shared" si="71"/>
        <v>0</v>
      </c>
      <c r="AC98" s="62">
        <f t="shared" si="71"/>
        <v>0</v>
      </c>
      <c r="AD98" s="62">
        <f t="shared" si="71"/>
        <v>49991</v>
      </c>
      <c r="AE98" s="62">
        <f t="shared" si="71"/>
        <v>0</v>
      </c>
      <c r="AF98" s="62">
        <f t="shared" si="71"/>
        <v>49991</v>
      </c>
      <c r="AG98" s="62">
        <f t="shared" si="71"/>
        <v>0</v>
      </c>
      <c r="AH98" s="62">
        <f t="shared" si="71"/>
        <v>0</v>
      </c>
      <c r="AI98" s="62">
        <f t="shared" si="71"/>
        <v>0</v>
      </c>
      <c r="AJ98" s="62">
        <f t="shared" si="71"/>
        <v>0</v>
      </c>
      <c r="AK98" s="62">
        <f t="shared" si="71"/>
        <v>0</v>
      </c>
      <c r="AL98" s="62">
        <f t="shared" si="71"/>
        <v>0</v>
      </c>
      <c r="AM98" s="62">
        <f t="shared" si="71"/>
        <v>0</v>
      </c>
      <c r="AN98" s="62">
        <f t="shared" si="71"/>
        <v>0</v>
      </c>
      <c r="AO98" s="62">
        <f t="shared" si="71"/>
        <v>0</v>
      </c>
    </row>
    <row r="99" spans="1:41" ht="18" customHeight="1" x14ac:dyDescent="0.25">
      <c r="A99" s="95" t="s">
        <v>145</v>
      </c>
      <c r="B99" s="96"/>
      <c r="C99" s="62">
        <f>+C68+C95</f>
        <v>1105620</v>
      </c>
      <c r="D99" s="62">
        <f t="shared" ref="D99:AO99" si="72">+D68+D95</f>
        <v>30068</v>
      </c>
      <c r="E99" s="62">
        <f t="shared" si="72"/>
        <v>1135688</v>
      </c>
      <c r="F99" s="62">
        <f t="shared" si="72"/>
        <v>789258</v>
      </c>
      <c r="G99" s="62">
        <f t="shared" si="72"/>
        <v>18594</v>
      </c>
      <c r="H99" s="62">
        <f t="shared" si="72"/>
        <v>807852</v>
      </c>
      <c r="I99" s="62">
        <f t="shared" si="72"/>
        <v>118803</v>
      </c>
      <c r="J99" s="62">
        <f t="shared" si="72"/>
        <v>2688</v>
      </c>
      <c r="K99" s="62">
        <f t="shared" si="72"/>
        <v>121491</v>
      </c>
      <c r="L99" s="62">
        <f t="shared" si="72"/>
        <v>183981</v>
      </c>
      <c r="M99" s="62">
        <f t="shared" si="72"/>
        <v>8786</v>
      </c>
      <c r="N99" s="62">
        <f t="shared" si="72"/>
        <v>192767</v>
      </c>
      <c r="O99" s="62">
        <f t="shared" si="72"/>
        <v>0</v>
      </c>
      <c r="P99" s="62">
        <f t="shared" si="72"/>
        <v>0</v>
      </c>
      <c r="Q99" s="62">
        <f t="shared" si="72"/>
        <v>0</v>
      </c>
      <c r="R99" s="62">
        <f t="shared" si="72"/>
        <v>0</v>
      </c>
      <c r="S99" s="62">
        <f t="shared" si="72"/>
        <v>0</v>
      </c>
      <c r="T99" s="62">
        <f t="shared" si="72"/>
        <v>0</v>
      </c>
      <c r="U99" s="62">
        <f t="shared" si="72"/>
        <v>0</v>
      </c>
      <c r="V99" s="62">
        <f t="shared" si="72"/>
        <v>0</v>
      </c>
      <c r="W99" s="62">
        <f t="shared" si="72"/>
        <v>0</v>
      </c>
      <c r="X99" s="62">
        <f t="shared" si="72"/>
        <v>0</v>
      </c>
      <c r="Y99" s="62">
        <f t="shared" si="72"/>
        <v>0</v>
      </c>
      <c r="Z99" s="62">
        <f t="shared" si="72"/>
        <v>0</v>
      </c>
      <c r="AA99" s="62">
        <f t="shared" si="72"/>
        <v>0</v>
      </c>
      <c r="AB99" s="62">
        <f t="shared" si="72"/>
        <v>0</v>
      </c>
      <c r="AC99" s="62">
        <f t="shared" si="72"/>
        <v>0</v>
      </c>
      <c r="AD99" s="62">
        <f t="shared" si="72"/>
        <v>13578</v>
      </c>
      <c r="AE99" s="62">
        <f t="shared" si="72"/>
        <v>0</v>
      </c>
      <c r="AF99" s="62">
        <f t="shared" si="72"/>
        <v>13578</v>
      </c>
      <c r="AG99" s="62">
        <f t="shared" si="72"/>
        <v>0</v>
      </c>
      <c r="AH99" s="62">
        <f t="shared" si="72"/>
        <v>0</v>
      </c>
      <c r="AI99" s="62">
        <f t="shared" si="72"/>
        <v>0</v>
      </c>
      <c r="AJ99" s="62">
        <f t="shared" si="72"/>
        <v>0</v>
      </c>
      <c r="AK99" s="62">
        <f t="shared" si="72"/>
        <v>0</v>
      </c>
      <c r="AL99" s="62">
        <f t="shared" si="72"/>
        <v>0</v>
      </c>
      <c r="AM99" s="62">
        <f t="shared" si="72"/>
        <v>0</v>
      </c>
      <c r="AN99" s="62">
        <f t="shared" si="72"/>
        <v>0</v>
      </c>
      <c r="AO99" s="62">
        <f t="shared" si="72"/>
        <v>0</v>
      </c>
    </row>
    <row r="100" spans="1:41" ht="20.25" customHeight="1" x14ac:dyDescent="0.25">
      <c r="A100" s="95" t="s">
        <v>10</v>
      </c>
      <c r="B100" s="96"/>
      <c r="C100" s="62">
        <f t="shared" ref="C100" si="73">SUM(C97:C99)</f>
        <v>25756722</v>
      </c>
      <c r="D100" s="62">
        <f t="shared" ref="D100" si="74">SUM(D97:D99)</f>
        <v>3334448</v>
      </c>
      <c r="E100" s="62">
        <f>SUM(E97:E99)</f>
        <v>29091170</v>
      </c>
      <c r="F100" s="62">
        <f t="shared" ref="F100" si="75">SUM(F97:F99)</f>
        <v>2942785</v>
      </c>
      <c r="G100" s="62">
        <f t="shared" ref="G100" si="76">SUM(G97:G99)</f>
        <v>198513</v>
      </c>
      <c r="H100" s="62">
        <f t="shared" ref="H100" si="77">SUM(H97:H99)</f>
        <v>3141298</v>
      </c>
      <c r="I100" s="62">
        <f t="shared" ref="I100" si="78">SUM(I97:I99)</f>
        <v>438763</v>
      </c>
      <c r="J100" s="62">
        <f t="shared" ref="J100" si="79">SUM(J97:J99)</f>
        <v>28801</v>
      </c>
      <c r="K100" s="62">
        <f t="shared" ref="K100" si="80">SUM(K97:K99)</f>
        <v>467564</v>
      </c>
      <c r="L100" s="62">
        <f t="shared" ref="L100" si="81">SUM(L97:L99)</f>
        <v>6629757</v>
      </c>
      <c r="M100" s="62">
        <f t="shared" ref="M100" si="82">SUM(M97:M99)</f>
        <v>184612</v>
      </c>
      <c r="N100" s="62">
        <f t="shared" ref="N100" si="83">SUM(N97:N99)</f>
        <v>6814369</v>
      </c>
      <c r="O100" s="62">
        <f t="shared" ref="O100" si="84">SUM(O97:O99)</f>
        <v>69049</v>
      </c>
      <c r="P100" s="62">
        <f t="shared" ref="P100" si="85">SUM(P97:P99)</f>
        <v>0</v>
      </c>
      <c r="Q100" s="62">
        <f t="shared" ref="Q100" si="86">SUM(Q97:Q99)</f>
        <v>69049</v>
      </c>
      <c r="R100" s="62">
        <f t="shared" ref="R100" si="87">SUM(R97:R99)</f>
        <v>1887793</v>
      </c>
      <c r="S100" s="62">
        <f t="shared" ref="S100" si="88">SUM(S97:S99)</f>
        <v>12552</v>
      </c>
      <c r="T100" s="62">
        <f t="shared" ref="T100" si="89">SUM(T97:T99)</f>
        <v>1900345</v>
      </c>
      <c r="U100" s="62">
        <f>SUM(U97:U99)</f>
        <v>3428813</v>
      </c>
      <c r="V100" s="62">
        <f t="shared" ref="V100" si="90">SUM(V97:V99)</f>
        <v>121233</v>
      </c>
      <c r="W100" s="62">
        <f t="shared" ref="W100" si="91">SUM(W97:W99)</f>
        <v>3550046</v>
      </c>
      <c r="X100" s="62">
        <f t="shared" ref="X100" si="92">SUM(X97:X99)</f>
        <v>0</v>
      </c>
      <c r="Y100" s="62">
        <f t="shared" ref="Y100" si="93">SUM(Y97:Y99)</f>
        <v>7851</v>
      </c>
      <c r="Z100" s="62">
        <f t="shared" ref="Z100" si="94">SUM(Z97:Z99)</f>
        <v>7851</v>
      </c>
      <c r="AA100" s="62">
        <f t="shared" ref="AA100" si="95">SUM(AA97:AA99)</f>
        <v>166508</v>
      </c>
      <c r="AB100" s="62">
        <f t="shared" ref="AB100" si="96">SUM(AB97:AB99)</f>
        <v>-75054</v>
      </c>
      <c r="AC100" s="62">
        <f t="shared" ref="AC100" si="97">SUM(AC97:AC99)</f>
        <v>91454</v>
      </c>
      <c r="AD100" s="62">
        <f t="shared" ref="AD100" si="98">SUM(AD97:AD99)</f>
        <v>5147931</v>
      </c>
      <c r="AE100" s="62">
        <f t="shared" ref="AE100" si="99">SUM(AE97:AE99)</f>
        <v>34452</v>
      </c>
      <c r="AF100" s="62">
        <f>SUM(AF97:AF99)</f>
        <v>5182383</v>
      </c>
      <c r="AG100" s="62">
        <f t="shared" ref="AG100" si="100">SUM(AG97:AG99)</f>
        <v>1623400</v>
      </c>
      <c r="AH100" s="62">
        <f t="shared" ref="AH100" si="101">SUM(AH97:AH99)</f>
        <v>15216</v>
      </c>
      <c r="AI100" s="62">
        <f t="shared" ref="AI100" si="102">SUM(AI97:AI99)</f>
        <v>1638616</v>
      </c>
      <c r="AJ100" s="62">
        <f t="shared" ref="AJ100" si="103">SUM(AJ97:AJ99)</f>
        <v>1887337</v>
      </c>
      <c r="AK100" s="62">
        <f t="shared" ref="AK100" si="104">SUM(AK97:AK99)</f>
        <v>458280</v>
      </c>
      <c r="AL100" s="62">
        <f t="shared" ref="AL100" si="105">SUM(AL97:AL99)</f>
        <v>2345617</v>
      </c>
      <c r="AM100" s="62">
        <f t="shared" ref="AM100" si="106">SUM(AM97:AM99)</f>
        <v>1534586</v>
      </c>
      <c r="AN100" s="62">
        <f t="shared" ref="AN100" si="107">SUM(AN97:AN99)</f>
        <v>2347992</v>
      </c>
      <c r="AO100" s="62">
        <f t="shared" ref="AO100" si="108">SUM(AO97:AO99)</f>
        <v>3882578</v>
      </c>
    </row>
    <row r="101" spans="1:41" x14ac:dyDescent="0.2">
      <c r="A101" s="50"/>
      <c r="C101" s="5">
        <f>+F100+I100+L100+O100+R100+U100+X100+AA100+AD100+AG100+AJ100+AM100</f>
        <v>25756722</v>
      </c>
      <c r="E101" s="5">
        <f>+H100+K100+N100+Q100+T100+W100+Z100+AC100+AF100+AI100+AL100+AO100</f>
        <v>29091170</v>
      </c>
      <c r="O101"/>
      <c r="P101"/>
      <c r="Q101"/>
      <c r="R101"/>
      <c r="S101"/>
      <c r="T101"/>
      <c r="U101"/>
      <c r="V101"/>
      <c r="W101"/>
    </row>
    <row r="102" spans="1:41" x14ac:dyDescent="0.2">
      <c r="A102" s="50"/>
      <c r="B102" s="2"/>
      <c r="F102" s="3"/>
      <c r="G102" s="3"/>
      <c r="H102" s="3"/>
      <c r="I102" s="3"/>
      <c r="J102" s="3"/>
      <c r="K102" s="3"/>
      <c r="L102" s="3"/>
      <c r="M102" s="3"/>
      <c r="N102" s="3"/>
      <c r="O102"/>
      <c r="P102"/>
      <c r="Q102"/>
      <c r="R102"/>
      <c r="S102"/>
      <c r="T102"/>
      <c r="U102"/>
      <c r="V102"/>
      <c r="W102"/>
      <c r="AD102" s="1"/>
    </row>
    <row r="103" spans="1:41" ht="18" customHeight="1" x14ac:dyDescent="0.2">
      <c r="B103" s="24"/>
      <c r="C103" s="24"/>
      <c r="D103" s="24"/>
      <c r="E103" s="24"/>
      <c r="F103" s="56"/>
      <c r="G103" s="56"/>
      <c r="H103" s="56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</row>
    <row r="104" spans="1:41" ht="18.75" customHeight="1" x14ac:dyDescent="0.2">
      <c r="B104" s="24"/>
      <c r="C104" s="24"/>
      <c r="D104" s="24"/>
      <c r="E104" s="24"/>
      <c r="F104" s="24"/>
      <c r="G104" s="24"/>
      <c r="H104" s="67"/>
      <c r="I104" s="67"/>
      <c r="J104" s="67"/>
      <c r="K104" s="67"/>
      <c r="L104" s="67"/>
      <c r="M104" s="67"/>
      <c r="N104" s="67"/>
      <c r="O104" s="67"/>
      <c r="P104" s="67"/>
      <c r="Q104" s="67"/>
      <c r="R104" s="67"/>
      <c r="S104" s="67"/>
      <c r="T104" s="67"/>
      <c r="U104" s="67"/>
      <c r="V104" s="67"/>
      <c r="W104" s="67"/>
      <c r="X104" s="67"/>
      <c r="Y104" s="67"/>
      <c r="Z104" s="67"/>
      <c r="AA104" s="67"/>
      <c r="AB104" s="67"/>
      <c r="AC104" s="67"/>
      <c r="AD104" s="67"/>
      <c r="AE104" s="67"/>
      <c r="AF104" s="67"/>
      <c r="AG104" s="67"/>
      <c r="AH104" s="67"/>
      <c r="AI104" s="67"/>
      <c r="AJ104" s="67"/>
      <c r="AK104" s="67"/>
      <c r="AL104" s="67"/>
      <c r="AM104" s="67"/>
      <c r="AN104" s="67"/>
      <c r="AO104" s="67"/>
    </row>
    <row r="105" spans="1:41" ht="21" customHeight="1" x14ac:dyDescent="0.2">
      <c r="B105" s="24"/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</row>
    <row r="106" spans="1:41" ht="16.5" customHeight="1" x14ac:dyDescent="0.2">
      <c r="B106" s="32"/>
      <c r="C106" s="33"/>
      <c r="D106" s="33"/>
      <c r="E106" s="33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</row>
    <row r="107" spans="1:41" ht="21.75" hidden="1" customHeight="1" x14ac:dyDescent="0.2">
      <c r="B107" s="24"/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</row>
    <row r="108" spans="1:41" ht="17.25" customHeight="1" x14ac:dyDescent="0.2">
      <c r="B108" s="32"/>
      <c r="C108" s="33"/>
      <c r="D108" s="33"/>
      <c r="E108" s="33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</row>
    <row r="109" spans="1:41" ht="16.5" customHeight="1" x14ac:dyDescent="0.2">
      <c r="B109" s="34"/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</row>
    <row r="110" spans="1:41" ht="20.25" customHeight="1" x14ac:dyDescent="0.2">
      <c r="B110" s="35"/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</row>
    <row r="111" spans="1:41" ht="18" customHeight="1" x14ac:dyDescent="0.2">
      <c r="B111" s="35"/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</row>
    <row r="112" spans="1:41" ht="18" customHeight="1" x14ac:dyDescent="0.2">
      <c r="B112" s="24"/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</row>
    <row r="113" spans="2:23" ht="18" customHeight="1" x14ac:dyDescent="0.2">
      <c r="B113" s="24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</row>
    <row r="114" spans="2:23" ht="18" customHeight="1" x14ac:dyDescent="0.2">
      <c r="B114" s="24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</row>
    <row r="115" spans="2:23" ht="18" customHeight="1" x14ac:dyDescent="0.2">
      <c r="B115" s="24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</row>
    <row r="116" spans="2:23" ht="18" customHeight="1" x14ac:dyDescent="0.2">
      <c r="B116" s="24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</row>
    <row r="117" spans="2:23" ht="18" customHeight="1" x14ac:dyDescent="0.2">
      <c r="B117" s="24"/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</row>
    <row r="118" spans="2:23" ht="18" customHeight="1" x14ac:dyDescent="0.2"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</row>
    <row r="119" spans="2:23" ht="18" customHeight="1" x14ac:dyDescent="0.2"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</row>
    <row r="120" spans="2:23" ht="18" customHeight="1" x14ac:dyDescent="0.2">
      <c r="B120" s="24"/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</row>
    <row r="121" spans="2:23" ht="18" customHeight="1" x14ac:dyDescent="0.2"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</row>
    <row r="122" spans="2:23" ht="18" customHeight="1" x14ac:dyDescent="0.2">
      <c r="B122" s="24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</row>
    <row r="123" spans="2:23" ht="18" customHeight="1" x14ac:dyDescent="0.2"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</row>
    <row r="124" spans="2:23" ht="18" customHeight="1" x14ac:dyDescent="0.2">
      <c r="B124" s="15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/>
      <c r="P124"/>
      <c r="Q124"/>
      <c r="R124"/>
      <c r="S124"/>
      <c r="T124"/>
      <c r="U124"/>
      <c r="V124"/>
      <c r="W124"/>
    </row>
    <row r="125" spans="2:23" ht="18" customHeight="1" x14ac:dyDescent="0.2">
      <c r="B125" s="15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/>
      <c r="P125"/>
      <c r="Q125"/>
      <c r="R125"/>
      <c r="S125"/>
      <c r="T125"/>
      <c r="U125"/>
      <c r="V125"/>
      <c r="W125"/>
    </row>
    <row r="126" spans="2:23" ht="18" customHeight="1" x14ac:dyDescent="0.2">
      <c r="B126" s="15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/>
      <c r="P126"/>
      <c r="Q126"/>
      <c r="R126"/>
      <c r="S126"/>
      <c r="T126"/>
      <c r="U126"/>
      <c r="V126"/>
      <c r="W126"/>
    </row>
    <row r="127" spans="2:23" ht="18" customHeight="1" x14ac:dyDescent="0.2">
      <c r="B127" s="15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/>
      <c r="P127"/>
      <c r="Q127"/>
      <c r="R127"/>
      <c r="S127"/>
      <c r="T127"/>
      <c r="U127"/>
      <c r="V127"/>
      <c r="W127"/>
    </row>
    <row r="128" spans="2:23" ht="18" customHeight="1" x14ac:dyDescent="0.2"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/>
      <c r="P128"/>
      <c r="Q128"/>
      <c r="R128"/>
      <c r="S128"/>
      <c r="T128"/>
      <c r="U128"/>
      <c r="V128"/>
      <c r="W128"/>
    </row>
    <row r="129" spans="2:23" ht="18" customHeight="1" x14ac:dyDescent="0.2">
      <c r="B129" s="15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/>
      <c r="P129"/>
      <c r="Q129"/>
      <c r="R129"/>
      <c r="S129"/>
      <c r="T129"/>
      <c r="U129"/>
      <c r="V129"/>
      <c r="W129"/>
    </row>
    <row r="130" spans="2:23" ht="18" customHeight="1" x14ac:dyDescent="0.2">
      <c r="B130" s="15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/>
      <c r="P130"/>
      <c r="Q130"/>
      <c r="R130"/>
      <c r="S130"/>
      <c r="T130"/>
      <c r="U130"/>
      <c r="V130"/>
      <c r="W130"/>
    </row>
    <row r="131" spans="2:23" ht="18" customHeight="1" x14ac:dyDescent="0.2">
      <c r="B131" s="15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/>
      <c r="P131"/>
      <c r="Q131"/>
      <c r="R131"/>
      <c r="S131"/>
      <c r="T131"/>
      <c r="U131"/>
      <c r="V131"/>
      <c r="W131"/>
    </row>
    <row r="132" spans="2:23" ht="18" customHeight="1" x14ac:dyDescent="0.2">
      <c r="B132" s="15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/>
      <c r="P132"/>
      <c r="Q132"/>
      <c r="R132"/>
      <c r="S132"/>
      <c r="T132"/>
      <c r="U132"/>
      <c r="V132"/>
      <c r="W132"/>
    </row>
    <row r="133" spans="2:23" ht="18" customHeight="1" x14ac:dyDescent="0.2">
      <c r="B133" s="15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/>
      <c r="P133"/>
      <c r="Q133"/>
      <c r="R133"/>
      <c r="S133"/>
      <c r="T133"/>
      <c r="U133"/>
      <c r="V133"/>
      <c r="W133"/>
    </row>
    <row r="134" spans="2:23" ht="18" customHeight="1" x14ac:dyDescent="0.2">
      <c r="B134" s="15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/>
      <c r="P134"/>
      <c r="Q134"/>
      <c r="R134"/>
      <c r="S134"/>
      <c r="T134"/>
      <c r="U134"/>
      <c r="V134"/>
      <c r="W134"/>
    </row>
    <row r="135" spans="2:23" ht="18" customHeight="1" x14ac:dyDescent="0.2">
      <c r="B135" s="1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/>
      <c r="P135"/>
      <c r="Q135"/>
      <c r="R135"/>
      <c r="S135"/>
      <c r="T135"/>
      <c r="U135"/>
      <c r="V135"/>
      <c r="W135"/>
    </row>
    <row r="136" spans="2:23" ht="18" customHeight="1" x14ac:dyDescent="0.2">
      <c r="B136" s="16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/>
      <c r="P136"/>
      <c r="Q136"/>
      <c r="R136"/>
      <c r="S136"/>
      <c r="T136"/>
      <c r="U136"/>
      <c r="V136"/>
      <c r="W136"/>
    </row>
    <row r="137" spans="2:23" ht="18" customHeight="1" x14ac:dyDescent="0.2">
      <c r="B137" s="9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/>
      <c r="P137"/>
      <c r="Q137"/>
      <c r="R137"/>
      <c r="S137"/>
      <c r="T137"/>
      <c r="U137"/>
      <c r="V137"/>
      <c r="W137"/>
    </row>
    <row r="138" spans="2:23" ht="18" customHeight="1" x14ac:dyDescent="0.2">
      <c r="B138" s="9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/>
      <c r="P138"/>
      <c r="Q138"/>
      <c r="R138"/>
      <c r="S138"/>
      <c r="T138"/>
      <c r="U138"/>
      <c r="V138"/>
      <c r="W138"/>
    </row>
    <row r="139" spans="2:23" ht="18" customHeight="1" x14ac:dyDescent="0.2">
      <c r="B139" s="9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/>
      <c r="P139"/>
      <c r="Q139"/>
      <c r="R139"/>
      <c r="S139"/>
      <c r="T139"/>
      <c r="U139"/>
      <c r="V139"/>
      <c r="W139"/>
    </row>
    <row r="140" spans="2:23" ht="18" customHeight="1" x14ac:dyDescent="0.2">
      <c r="B140" s="9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/>
      <c r="P140"/>
      <c r="Q140"/>
      <c r="R140"/>
      <c r="S140"/>
      <c r="T140"/>
      <c r="U140"/>
      <c r="V140"/>
      <c r="W140"/>
    </row>
    <row r="141" spans="2:23" ht="18" customHeight="1" x14ac:dyDescent="0.2">
      <c r="B141" s="9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/>
      <c r="P141"/>
      <c r="Q141"/>
      <c r="R141"/>
      <c r="S141"/>
      <c r="T141"/>
      <c r="U141"/>
      <c r="V141"/>
      <c r="W141"/>
    </row>
    <row r="142" spans="2:23" ht="18" customHeight="1" x14ac:dyDescent="0.25">
      <c r="B142" s="18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/>
      <c r="P142"/>
      <c r="Q142"/>
      <c r="R142"/>
      <c r="S142"/>
      <c r="T142"/>
      <c r="U142"/>
      <c r="V142"/>
      <c r="W142"/>
    </row>
    <row r="143" spans="2:23" ht="15.75" x14ac:dyDescent="0.25">
      <c r="B143" s="20"/>
      <c r="C143" s="7"/>
      <c r="D143" s="7"/>
      <c r="E143" s="7"/>
      <c r="F143" s="8"/>
      <c r="G143" s="8"/>
      <c r="H143" s="8"/>
      <c r="I143" s="7"/>
      <c r="J143" s="7"/>
      <c r="K143" s="7"/>
      <c r="L143" s="7"/>
      <c r="M143" s="7"/>
      <c r="N143" s="7"/>
      <c r="O143"/>
      <c r="P143"/>
      <c r="Q143"/>
      <c r="R143"/>
      <c r="S143"/>
      <c r="T143"/>
      <c r="U143"/>
      <c r="V143"/>
      <c r="W143"/>
    </row>
    <row r="144" spans="2:23" ht="18" customHeight="1" x14ac:dyDescent="0.25">
      <c r="B144" s="20"/>
      <c r="C144" s="8"/>
      <c r="D144" s="8"/>
      <c r="E144" s="8"/>
      <c r="F144" s="8"/>
      <c r="G144" s="8"/>
      <c r="H144" s="8"/>
      <c r="I144" s="7"/>
      <c r="J144" s="7"/>
      <c r="K144" s="7"/>
      <c r="L144" s="8"/>
      <c r="M144" s="8"/>
      <c r="N144" s="8"/>
      <c r="O144"/>
      <c r="P144"/>
      <c r="Q144"/>
      <c r="R144"/>
      <c r="S144"/>
      <c r="T144"/>
      <c r="U144"/>
      <c r="V144"/>
      <c r="W144"/>
    </row>
    <row r="145" spans="2:23" ht="15.75" x14ac:dyDescent="0.25">
      <c r="B145" s="20"/>
      <c r="C145" s="7"/>
      <c r="D145" s="7"/>
      <c r="E145" s="7"/>
      <c r="F145" s="8"/>
      <c r="G145" s="8"/>
      <c r="H145" s="8"/>
      <c r="I145" s="7"/>
      <c r="J145" s="7"/>
      <c r="K145" s="7"/>
      <c r="L145" s="7"/>
      <c r="M145" s="7"/>
      <c r="N145" s="7"/>
      <c r="O145"/>
      <c r="P145"/>
      <c r="Q145"/>
      <c r="R145"/>
      <c r="S145"/>
      <c r="T145"/>
      <c r="U145"/>
      <c r="V145"/>
      <c r="W145"/>
    </row>
    <row r="146" spans="2:23" ht="18" customHeight="1" x14ac:dyDescent="0.25">
      <c r="B146" s="20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/>
      <c r="P146"/>
      <c r="Q146"/>
      <c r="R146"/>
      <c r="S146"/>
      <c r="T146"/>
      <c r="U146"/>
      <c r="V146"/>
      <c r="W146"/>
    </row>
    <row r="147" spans="2:23" x14ac:dyDescent="0.2">
      <c r="O147"/>
      <c r="P147"/>
      <c r="Q147"/>
      <c r="R147"/>
      <c r="S147"/>
      <c r="T147"/>
      <c r="U147"/>
      <c r="V147"/>
      <c r="W147"/>
    </row>
    <row r="148" spans="2:23" x14ac:dyDescent="0.2">
      <c r="O148"/>
      <c r="P148"/>
      <c r="Q148"/>
      <c r="R148"/>
      <c r="S148"/>
      <c r="T148"/>
      <c r="U148"/>
      <c r="V148"/>
      <c r="W148"/>
    </row>
    <row r="149" spans="2:23" x14ac:dyDescent="0.2">
      <c r="O149"/>
      <c r="P149"/>
      <c r="Q149"/>
      <c r="R149"/>
      <c r="S149"/>
      <c r="T149"/>
      <c r="U149"/>
      <c r="V149"/>
      <c r="W149"/>
    </row>
    <row r="150" spans="2:23" ht="18" customHeight="1" x14ac:dyDescent="0.2">
      <c r="B150" s="85"/>
      <c r="C150" s="85"/>
      <c r="D150" s="85"/>
      <c r="E150" s="85"/>
      <c r="F150" s="85"/>
      <c r="G150" s="85"/>
      <c r="H150" s="85"/>
      <c r="I150" s="85"/>
      <c r="J150" s="85"/>
      <c r="K150" s="85"/>
      <c r="L150" s="85"/>
      <c r="M150" s="47"/>
      <c r="N150" s="47"/>
      <c r="O150"/>
      <c r="P150"/>
      <c r="Q150"/>
      <c r="R150"/>
      <c r="S150"/>
      <c r="T150"/>
      <c r="U150"/>
      <c r="V150"/>
      <c r="W150"/>
    </row>
    <row r="151" spans="2:23" x14ac:dyDescent="0.2">
      <c r="O151"/>
      <c r="P151"/>
      <c r="Q151"/>
      <c r="R151"/>
      <c r="S151"/>
      <c r="T151"/>
      <c r="U151"/>
      <c r="V151"/>
      <c r="W151"/>
    </row>
    <row r="152" spans="2:23" x14ac:dyDescent="0.2">
      <c r="O152"/>
      <c r="P152"/>
      <c r="Q152"/>
      <c r="R152"/>
      <c r="S152"/>
      <c r="T152"/>
      <c r="U152"/>
      <c r="V152"/>
      <c r="W152"/>
    </row>
    <row r="153" spans="2:23" ht="15.75" x14ac:dyDescent="0.25">
      <c r="B153" s="86"/>
      <c r="C153" s="87"/>
      <c r="D153" s="87"/>
      <c r="E153" s="87"/>
      <c r="F153" s="87"/>
      <c r="G153" s="49"/>
      <c r="H153" s="49"/>
      <c r="I153" s="88"/>
      <c r="J153" s="88"/>
      <c r="K153" s="88"/>
      <c r="L153" s="88"/>
      <c r="M153" s="59"/>
      <c r="N153" s="59"/>
      <c r="O153"/>
      <c r="P153"/>
      <c r="Q153"/>
      <c r="R153"/>
      <c r="S153"/>
      <c r="T153"/>
      <c r="U153"/>
      <c r="V153"/>
      <c r="W153"/>
    </row>
    <row r="154" spans="2:23" ht="15.75" customHeight="1" x14ac:dyDescent="0.25">
      <c r="B154" s="86"/>
      <c r="C154" s="49"/>
      <c r="D154" s="49"/>
      <c r="E154" s="49"/>
      <c r="F154" s="13"/>
      <c r="G154" s="13"/>
      <c r="H154" s="13"/>
      <c r="I154" s="88"/>
      <c r="J154" s="88"/>
      <c r="K154" s="88"/>
      <c r="L154" s="88"/>
      <c r="M154" s="59"/>
      <c r="N154" s="59"/>
      <c r="O154"/>
      <c r="P154"/>
      <c r="Q154"/>
      <c r="R154"/>
      <c r="S154"/>
      <c r="T154"/>
      <c r="U154"/>
      <c r="V154"/>
      <c r="W154"/>
    </row>
    <row r="155" spans="2:23" ht="33.75" customHeight="1" x14ac:dyDescent="0.2">
      <c r="B155" s="12"/>
      <c r="C155" s="14"/>
      <c r="D155" s="14"/>
      <c r="E155" s="14"/>
      <c r="F155" s="14"/>
      <c r="G155" s="14"/>
      <c r="H155" s="14"/>
      <c r="I155" s="14"/>
      <c r="J155" s="14"/>
      <c r="K155" s="14"/>
      <c r="L155" s="14"/>
      <c r="M155" s="14"/>
      <c r="N155" s="14"/>
      <c r="O155"/>
      <c r="P155"/>
      <c r="Q155"/>
      <c r="R155"/>
      <c r="S155"/>
      <c r="T155"/>
      <c r="U155"/>
      <c r="V155"/>
      <c r="W155"/>
    </row>
    <row r="156" spans="2:23" ht="18" customHeight="1" x14ac:dyDescent="0.2">
      <c r="B156" s="15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/>
      <c r="P156"/>
      <c r="Q156"/>
      <c r="R156"/>
      <c r="S156"/>
      <c r="T156"/>
      <c r="U156"/>
      <c r="V156"/>
      <c r="W156"/>
    </row>
    <row r="157" spans="2:23" ht="18" customHeight="1" x14ac:dyDescent="0.2">
      <c r="B157" s="15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/>
      <c r="P157"/>
      <c r="Q157"/>
      <c r="R157"/>
      <c r="S157"/>
      <c r="T157"/>
      <c r="U157"/>
      <c r="V157"/>
      <c r="W157"/>
    </row>
    <row r="158" spans="2:23" ht="18" customHeight="1" x14ac:dyDescent="0.2">
      <c r="B158" s="15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/>
      <c r="P158"/>
      <c r="Q158"/>
      <c r="R158"/>
      <c r="S158"/>
      <c r="T158"/>
      <c r="U158"/>
      <c r="V158"/>
      <c r="W158"/>
    </row>
    <row r="159" spans="2:23" ht="18" customHeight="1" x14ac:dyDescent="0.2">
      <c r="B159" s="15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/>
      <c r="P159"/>
      <c r="Q159"/>
      <c r="R159"/>
      <c r="S159"/>
      <c r="T159"/>
      <c r="U159"/>
      <c r="V159"/>
      <c r="W159"/>
    </row>
    <row r="160" spans="2:23" ht="18" customHeight="1" x14ac:dyDescent="0.2">
      <c r="B160" s="15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/>
      <c r="P160"/>
      <c r="Q160"/>
      <c r="R160"/>
      <c r="S160"/>
      <c r="T160"/>
      <c r="U160"/>
      <c r="V160"/>
      <c r="W160"/>
    </row>
    <row r="161" spans="2:23" ht="18" customHeight="1" x14ac:dyDescent="0.2">
      <c r="B161" s="15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/>
      <c r="P161"/>
      <c r="Q161"/>
      <c r="R161"/>
      <c r="S161"/>
      <c r="T161"/>
      <c r="U161"/>
      <c r="V161"/>
      <c r="W161"/>
    </row>
    <row r="162" spans="2:23" ht="18" customHeight="1" x14ac:dyDescent="0.2">
      <c r="B162" s="15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/>
      <c r="P162"/>
      <c r="Q162"/>
      <c r="R162"/>
      <c r="S162"/>
      <c r="T162"/>
      <c r="U162"/>
      <c r="V162"/>
      <c r="W162"/>
    </row>
    <row r="163" spans="2:23" ht="18" customHeight="1" x14ac:dyDescent="0.2">
      <c r="B163" s="15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/>
      <c r="P163"/>
      <c r="Q163"/>
      <c r="R163"/>
      <c r="S163"/>
      <c r="T163"/>
      <c r="U163"/>
      <c r="V163"/>
      <c r="W163"/>
    </row>
    <row r="164" spans="2:23" ht="18" customHeight="1" x14ac:dyDescent="0.2">
      <c r="B164" s="15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/>
      <c r="P164"/>
      <c r="Q164"/>
      <c r="R164"/>
      <c r="S164"/>
      <c r="T164"/>
      <c r="U164"/>
      <c r="V164"/>
      <c r="W164"/>
    </row>
    <row r="165" spans="2:23" ht="18" customHeight="1" x14ac:dyDescent="0.2">
      <c r="B165" s="15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/>
      <c r="P165"/>
      <c r="Q165"/>
      <c r="R165"/>
      <c r="S165"/>
      <c r="T165"/>
      <c r="U165"/>
      <c r="V165"/>
      <c r="W165"/>
    </row>
    <row r="166" spans="2:23" ht="18" customHeight="1" x14ac:dyDescent="0.2">
      <c r="B166" s="15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/>
      <c r="P166"/>
      <c r="Q166"/>
      <c r="R166"/>
      <c r="S166"/>
      <c r="T166"/>
      <c r="U166"/>
      <c r="V166"/>
      <c r="W166"/>
    </row>
    <row r="167" spans="2:23" ht="18" customHeight="1" x14ac:dyDescent="0.2">
      <c r="B167" s="15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/>
      <c r="P167"/>
      <c r="Q167"/>
      <c r="R167"/>
      <c r="S167"/>
      <c r="T167"/>
      <c r="U167"/>
      <c r="V167"/>
      <c r="W167"/>
    </row>
    <row r="168" spans="2:23" ht="18" customHeight="1" x14ac:dyDescent="0.2">
      <c r="B168" s="15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/>
      <c r="P168"/>
      <c r="Q168"/>
      <c r="R168"/>
      <c r="S168"/>
      <c r="T168"/>
      <c r="U168"/>
      <c r="V168"/>
      <c r="W168"/>
    </row>
    <row r="169" spans="2:23" ht="18" customHeight="1" x14ac:dyDescent="0.2">
      <c r="B169" s="15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/>
      <c r="P169"/>
      <c r="Q169"/>
      <c r="R169"/>
      <c r="S169"/>
      <c r="T169"/>
      <c r="U169"/>
      <c r="V169"/>
      <c r="W169"/>
    </row>
    <row r="170" spans="2:23" ht="18" customHeight="1" x14ac:dyDescent="0.2">
      <c r="B170" s="15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/>
      <c r="P170"/>
      <c r="Q170"/>
      <c r="R170"/>
      <c r="S170"/>
      <c r="T170"/>
      <c r="U170"/>
      <c r="V170"/>
      <c r="W170"/>
    </row>
    <row r="171" spans="2:23" ht="18" customHeight="1" x14ac:dyDescent="0.2">
      <c r="B171" s="15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/>
      <c r="P171"/>
      <c r="Q171"/>
      <c r="R171"/>
      <c r="S171"/>
      <c r="T171"/>
      <c r="U171"/>
      <c r="V171"/>
      <c r="W171"/>
    </row>
    <row r="172" spans="2:23" ht="18" customHeight="1" x14ac:dyDescent="0.2">
      <c r="B172" s="7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/>
      <c r="P172"/>
      <c r="Q172"/>
      <c r="R172"/>
      <c r="S172"/>
      <c r="T172"/>
      <c r="U172"/>
      <c r="V172"/>
      <c r="W172"/>
    </row>
    <row r="173" spans="2:23" ht="18" customHeight="1" x14ac:dyDescent="0.2">
      <c r="B173" s="15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/>
      <c r="P173"/>
      <c r="Q173"/>
      <c r="R173"/>
      <c r="S173"/>
      <c r="T173"/>
      <c r="U173"/>
      <c r="V173"/>
      <c r="W173"/>
    </row>
    <row r="174" spans="2:23" ht="18" customHeight="1" x14ac:dyDescent="0.2">
      <c r="B174" s="15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/>
      <c r="P174"/>
      <c r="Q174"/>
      <c r="R174"/>
      <c r="S174"/>
      <c r="T174"/>
      <c r="U174"/>
      <c r="V174"/>
      <c r="W174"/>
    </row>
    <row r="175" spans="2:23" ht="18" customHeight="1" x14ac:dyDescent="0.2">
      <c r="B175" s="15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/>
      <c r="P175"/>
      <c r="Q175"/>
      <c r="R175"/>
      <c r="S175"/>
      <c r="T175"/>
      <c r="U175"/>
      <c r="V175"/>
      <c r="W175"/>
    </row>
    <row r="176" spans="2:23" ht="18" customHeight="1" x14ac:dyDescent="0.2">
      <c r="B176" s="15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/>
      <c r="P176"/>
      <c r="Q176"/>
      <c r="R176"/>
      <c r="S176"/>
      <c r="T176"/>
      <c r="U176"/>
      <c r="V176"/>
      <c r="W176"/>
    </row>
    <row r="177" spans="2:23" ht="18" customHeight="1" x14ac:dyDescent="0.2">
      <c r="B177" s="15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/>
      <c r="P177"/>
      <c r="Q177"/>
      <c r="R177"/>
      <c r="S177"/>
      <c r="T177"/>
      <c r="U177"/>
      <c r="V177"/>
      <c r="W177"/>
    </row>
    <row r="178" spans="2:23" ht="18" customHeight="1" x14ac:dyDescent="0.2">
      <c r="B178" s="15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/>
      <c r="P178"/>
      <c r="Q178"/>
      <c r="R178"/>
      <c r="S178"/>
      <c r="T178"/>
      <c r="U178"/>
      <c r="V178"/>
      <c r="W178"/>
    </row>
    <row r="179" spans="2:23" ht="18" customHeight="1" x14ac:dyDescent="0.2">
      <c r="B179" s="17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/>
      <c r="P179"/>
      <c r="Q179"/>
      <c r="R179"/>
      <c r="S179"/>
      <c r="T179"/>
      <c r="U179"/>
      <c r="V179"/>
      <c r="W179"/>
    </row>
    <row r="180" spans="2:23" ht="18" customHeight="1" x14ac:dyDescent="0.2">
      <c r="B180" s="16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/>
      <c r="P180"/>
      <c r="Q180"/>
      <c r="R180"/>
      <c r="S180"/>
      <c r="T180"/>
      <c r="U180"/>
      <c r="V180"/>
      <c r="W180"/>
    </row>
    <row r="181" spans="2:23" ht="18" customHeight="1" x14ac:dyDescent="0.2">
      <c r="B181" s="9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/>
      <c r="P181"/>
      <c r="Q181"/>
      <c r="R181"/>
      <c r="S181"/>
      <c r="T181"/>
      <c r="U181"/>
      <c r="V181"/>
      <c r="W181"/>
    </row>
    <row r="182" spans="2:23" ht="18" customHeight="1" x14ac:dyDescent="0.2">
      <c r="B182" s="9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/>
      <c r="P182"/>
      <c r="Q182"/>
      <c r="R182"/>
      <c r="S182"/>
      <c r="T182"/>
      <c r="U182"/>
      <c r="V182"/>
      <c r="W182"/>
    </row>
    <row r="183" spans="2:23" ht="18" customHeight="1" x14ac:dyDescent="0.2">
      <c r="B183" s="9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/>
      <c r="P183"/>
      <c r="Q183"/>
      <c r="R183"/>
      <c r="S183"/>
      <c r="T183"/>
      <c r="U183"/>
      <c r="V183"/>
      <c r="W183"/>
    </row>
    <row r="184" spans="2:23" ht="18" customHeight="1" x14ac:dyDescent="0.2">
      <c r="B184" s="9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/>
      <c r="P184"/>
      <c r="Q184"/>
      <c r="R184"/>
      <c r="S184"/>
      <c r="T184"/>
      <c r="U184"/>
      <c r="V184"/>
      <c r="W184"/>
    </row>
    <row r="185" spans="2:23" ht="18" customHeight="1" x14ac:dyDescent="0.2">
      <c r="B185" s="9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/>
      <c r="P185"/>
      <c r="Q185"/>
      <c r="R185"/>
      <c r="S185"/>
      <c r="T185"/>
      <c r="U185"/>
      <c r="V185"/>
      <c r="W185"/>
    </row>
    <row r="186" spans="2:23" ht="15.75" x14ac:dyDescent="0.25">
      <c r="B186" s="12"/>
      <c r="C186" s="22"/>
      <c r="D186" s="22"/>
      <c r="E186" s="22"/>
      <c r="F186" s="22"/>
      <c r="G186" s="22"/>
      <c r="H186" s="22"/>
      <c r="I186" s="22"/>
      <c r="J186" s="22"/>
      <c r="K186" s="22"/>
      <c r="L186" s="22"/>
      <c r="M186" s="22"/>
      <c r="N186" s="22"/>
      <c r="O186"/>
      <c r="P186"/>
      <c r="Q186"/>
      <c r="R186"/>
      <c r="S186"/>
      <c r="T186"/>
      <c r="U186"/>
      <c r="V186"/>
      <c r="W186"/>
    </row>
    <row r="187" spans="2:23" ht="15.75" x14ac:dyDescent="0.25">
      <c r="B187" s="23"/>
      <c r="C187" s="21"/>
      <c r="D187" s="21"/>
      <c r="E187" s="21"/>
      <c r="F187" s="21"/>
      <c r="G187" s="21"/>
      <c r="H187" s="21"/>
      <c r="I187" s="22"/>
      <c r="J187" s="22"/>
      <c r="K187" s="22"/>
      <c r="L187" s="22"/>
      <c r="M187" s="22"/>
      <c r="N187" s="22"/>
      <c r="O187"/>
      <c r="P187"/>
      <c r="Q187"/>
      <c r="R187"/>
      <c r="S187"/>
      <c r="T187"/>
      <c r="U187"/>
      <c r="V187"/>
      <c r="W187"/>
    </row>
    <row r="188" spans="2:23" ht="18" customHeight="1" x14ac:dyDescent="0.25">
      <c r="B188" s="23"/>
      <c r="C188" s="21"/>
      <c r="D188" s="21"/>
      <c r="E188" s="21"/>
      <c r="F188" s="21"/>
      <c r="G188" s="21"/>
      <c r="H188" s="21"/>
      <c r="I188" s="22"/>
      <c r="J188" s="22"/>
      <c r="K188" s="22"/>
      <c r="L188" s="22"/>
      <c r="M188" s="22"/>
      <c r="N188" s="22"/>
      <c r="O188"/>
      <c r="P188"/>
      <c r="Q188"/>
      <c r="R188"/>
      <c r="S188"/>
      <c r="T188"/>
      <c r="U188"/>
      <c r="V188"/>
      <c r="W188"/>
    </row>
    <row r="189" spans="2:23" ht="18" customHeight="1" x14ac:dyDescent="0.25">
      <c r="B189" s="23"/>
      <c r="C189" s="21"/>
      <c r="D189" s="21"/>
      <c r="E189" s="21"/>
      <c r="F189" s="21"/>
      <c r="G189" s="21"/>
      <c r="H189" s="21"/>
      <c r="I189" s="22"/>
      <c r="J189" s="22"/>
      <c r="K189" s="22"/>
      <c r="L189" s="22"/>
      <c r="M189" s="22"/>
      <c r="N189" s="22"/>
      <c r="O189"/>
      <c r="P189"/>
      <c r="Q189"/>
      <c r="R189"/>
      <c r="S189"/>
      <c r="T189"/>
      <c r="U189"/>
      <c r="V189"/>
      <c r="W189"/>
    </row>
    <row r="190" spans="2:23" ht="17.25" customHeight="1" x14ac:dyDescent="0.25">
      <c r="B190" s="23"/>
      <c r="C190" s="22"/>
      <c r="D190" s="22"/>
      <c r="E190" s="22"/>
      <c r="F190" s="22"/>
      <c r="G190" s="22"/>
      <c r="H190" s="22"/>
      <c r="I190" s="22"/>
      <c r="J190" s="22"/>
      <c r="K190" s="22"/>
      <c r="L190" s="22"/>
      <c r="M190" s="22"/>
      <c r="N190" s="22"/>
      <c r="O190"/>
      <c r="P190"/>
      <c r="Q190"/>
      <c r="R190"/>
      <c r="S190"/>
      <c r="T190"/>
      <c r="U190"/>
      <c r="V190"/>
      <c r="W190"/>
    </row>
    <row r="191" spans="2:23" ht="15" x14ac:dyDescent="0.2">
      <c r="B191" s="9"/>
      <c r="O191"/>
      <c r="P191"/>
      <c r="Q191"/>
      <c r="R191"/>
      <c r="S191"/>
      <c r="T191"/>
      <c r="U191"/>
      <c r="V191"/>
      <c r="W191"/>
    </row>
    <row r="192" spans="2:23" ht="15" x14ac:dyDescent="0.2">
      <c r="B192" s="9"/>
      <c r="O192"/>
      <c r="P192"/>
      <c r="Q192"/>
      <c r="R192"/>
      <c r="S192"/>
      <c r="T192"/>
      <c r="U192"/>
      <c r="V192"/>
      <c r="W192"/>
    </row>
    <row r="193" spans="2:23" ht="21" customHeight="1" x14ac:dyDescent="0.2">
      <c r="B193" s="85"/>
      <c r="C193" s="85"/>
      <c r="D193" s="85"/>
      <c r="E193" s="85"/>
      <c r="F193" s="85"/>
      <c r="G193" s="85"/>
      <c r="H193" s="85"/>
      <c r="I193" s="85"/>
      <c r="J193" s="85"/>
      <c r="K193" s="85"/>
      <c r="L193" s="85"/>
      <c r="M193" s="47"/>
      <c r="N193" s="47"/>
      <c r="O193"/>
      <c r="P193"/>
      <c r="Q193"/>
      <c r="R193"/>
      <c r="S193"/>
      <c r="T193"/>
      <c r="U193"/>
      <c r="V193"/>
      <c r="W193"/>
    </row>
    <row r="194" spans="2:23" x14ac:dyDescent="0.2">
      <c r="O194"/>
      <c r="P194"/>
      <c r="Q194"/>
      <c r="R194"/>
      <c r="S194"/>
      <c r="T194"/>
      <c r="U194"/>
      <c r="V194"/>
      <c r="W194"/>
    </row>
    <row r="195" spans="2:23" ht="12.75" customHeight="1" x14ac:dyDescent="0.25">
      <c r="B195" s="86"/>
      <c r="C195" s="98"/>
      <c r="D195" s="37"/>
      <c r="E195" s="37"/>
      <c r="F195" s="99"/>
      <c r="G195" s="13"/>
      <c r="H195" s="13"/>
      <c r="I195" s="98"/>
      <c r="J195" s="98"/>
      <c r="K195" s="98"/>
      <c r="L195" s="98"/>
      <c r="M195" s="37"/>
      <c r="N195" s="37"/>
      <c r="O195"/>
      <c r="P195"/>
      <c r="Q195"/>
      <c r="R195"/>
      <c r="S195"/>
      <c r="T195"/>
      <c r="U195"/>
      <c r="V195"/>
      <c r="W195"/>
    </row>
    <row r="196" spans="2:23" ht="12.75" customHeight="1" x14ac:dyDescent="0.25">
      <c r="B196" s="86"/>
      <c r="C196" s="98"/>
      <c r="D196" s="37"/>
      <c r="E196" s="37"/>
      <c r="F196" s="99"/>
      <c r="G196" s="13"/>
      <c r="H196" s="13"/>
      <c r="I196" s="98"/>
      <c r="J196" s="98"/>
      <c r="K196" s="98"/>
      <c r="L196" s="98"/>
      <c r="M196" s="37"/>
      <c r="N196" s="37"/>
      <c r="O196"/>
      <c r="P196"/>
      <c r="Q196"/>
      <c r="R196"/>
      <c r="S196"/>
      <c r="T196"/>
      <c r="U196"/>
      <c r="V196"/>
      <c r="W196"/>
    </row>
    <row r="197" spans="2:23" ht="33.75" customHeight="1" x14ac:dyDescent="0.2">
      <c r="B197" s="12"/>
      <c r="C197" s="14"/>
      <c r="D197" s="14"/>
      <c r="E197" s="14"/>
      <c r="F197" s="14"/>
      <c r="G197" s="14"/>
      <c r="H197" s="14"/>
      <c r="I197" s="14"/>
      <c r="J197" s="14"/>
      <c r="K197" s="14"/>
      <c r="L197" s="14"/>
      <c r="M197" s="14"/>
      <c r="N197" s="14"/>
      <c r="O197"/>
      <c r="P197"/>
      <c r="Q197"/>
      <c r="R197"/>
      <c r="S197"/>
      <c r="T197"/>
      <c r="U197"/>
      <c r="V197"/>
      <c r="W197"/>
    </row>
    <row r="198" spans="2:23" ht="18" customHeight="1" x14ac:dyDescent="0.2">
      <c r="B198" s="15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/>
      <c r="P198"/>
      <c r="Q198"/>
      <c r="R198"/>
      <c r="S198"/>
      <c r="T198"/>
      <c r="U198"/>
      <c r="V198"/>
      <c r="W198"/>
    </row>
    <row r="199" spans="2:23" ht="18" customHeight="1" x14ac:dyDescent="0.2">
      <c r="B199" s="15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/>
      <c r="P199"/>
      <c r="Q199"/>
      <c r="R199"/>
      <c r="S199"/>
      <c r="T199"/>
      <c r="U199"/>
      <c r="V199"/>
      <c r="W199"/>
    </row>
    <row r="200" spans="2:23" ht="18" customHeight="1" x14ac:dyDescent="0.2">
      <c r="B200" s="15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/>
      <c r="P200"/>
      <c r="Q200"/>
      <c r="R200"/>
      <c r="S200"/>
      <c r="T200"/>
      <c r="U200"/>
      <c r="V200"/>
      <c r="W200"/>
    </row>
    <row r="201" spans="2:23" ht="18" customHeight="1" x14ac:dyDescent="0.2">
      <c r="B201" s="15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/>
      <c r="P201"/>
      <c r="Q201"/>
      <c r="R201"/>
      <c r="S201"/>
      <c r="T201"/>
      <c r="U201"/>
      <c r="V201"/>
      <c r="W201"/>
    </row>
    <row r="202" spans="2:23" ht="18" customHeight="1" x14ac:dyDescent="0.2">
      <c r="B202" s="15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/>
      <c r="P202"/>
      <c r="Q202"/>
      <c r="R202"/>
      <c r="S202"/>
      <c r="T202"/>
      <c r="U202"/>
      <c r="V202"/>
      <c r="W202"/>
    </row>
    <row r="203" spans="2:23" ht="18" customHeight="1" x14ac:dyDescent="0.2">
      <c r="B203" s="15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/>
      <c r="P203"/>
      <c r="Q203"/>
      <c r="R203"/>
      <c r="S203"/>
      <c r="T203"/>
      <c r="U203"/>
      <c r="V203"/>
      <c r="W203"/>
    </row>
    <row r="204" spans="2:23" ht="18" customHeight="1" x14ac:dyDescent="0.2">
      <c r="B204" s="15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/>
      <c r="P204"/>
      <c r="Q204"/>
      <c r="R204"/>
      <c r="S204"/>
      <c r="T204"/>
      <c r="U204"/>
      <c r="V204"/>
      <c r="W204"/>
    </row>
    <row r="205" spans="2:23" ht="18" customHeight="1" x14ac:dyDescent="0.2">
      <c r="B205" s="15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/>
      <c r="P205"/>
      <c r="Q205"/>
      <c r="R205"/>
      <c r="S205"/>
      <c r="T205"/>
      <c r="U205"/>
      <c r="V205"/>
      <c r="W205"/>
    </row>
    <row r="206" spans="2:23" ht="18" customHeight="1" x14ac:dyDescent="0.2">
      <c r="B206" s="15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/>
      <c r="P206"/>
      <c r="Q206"/>
      <c r="R206"/>
      <c r="S206"/>
      <c r="T206"/>
      <c r="U206"/>
      <c r="V206"/>
      <c r="W206"/>
    </row>
    <row r="207" spans="2:23" ht="18" customHeight="1" x14ac:dyDescent="0.2">
      <c r="B207" s="15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/>
      <c r="P207"/>
      <c r="Q207"/>
      <c r="R207"/>
      <c r="S207"/>
      <c r="T207"/>
      <c r="U207"/>
      <c r="V207"/>
      <c r="W207"/>
    </row>
    <row r="208" spans="2:23" ht="18" customHeight="1" x14ac:dyDescent="0.2">
      <c r="B208" s="15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/>
      <c r="P208"/>
      <c r="Q208"/>
      <c r="R208"/>
      <c r="S208"/>
      <c r="T208"/>
      <c r="U208"/>
      <c r="V208"/>
      <c r="W208"/>
    </row>
    <row r="209" spans="2:23" ht="18" customHeight="1" x14ac:dyDescent="0.2">
      <c r="B209" s="15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/>
      <c r="P209"/>
      <c r="Q209"/>
      <c r="R209"/>
      <c r="S209"/>
      <c r="T209"/>
      <c r="U209"/>
      <c r="V209"/>
      <c r="W209"/>
    </row>
    <row r="210" spans="2:23" ht="18" customHeight="1" x14ac:dyDescent="0.2">
      <c r="B210" s="15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/>
      <c r="P210"/>
      <c r="Q210"/>
      <c r="R210"/>
      <c r="S210"/>
      <c r="T210"/>
      <c r="U210"/>
      <c r="V210"/>
      <c r="W210"/>
    </row>
    <row r="211" spans="2:23" ht="18" customHeight="1" x14ac:dyDescent="0.2">
      <c r="B211" s="15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/>
      <c r="P211"/>
      <c r="Q211"/>
      <c r="R211"/>
      <c r="S211"/>
      <c r="T211"/>
      <c r="U211"/>
      <c r="V211"/>
      <c r="W211"/>
    </row>
    <row r="212" spans="2:23" ht="18" customHeight="1" x14ac:dyDescent="0.2">
      <c r="B212" s="15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/>
      <c r="P212"/>
      <c r="Q212"/>
      <c r="R212"/>
      <c r="S212"/>
      <c r="T212"/>
      <c r="U212"/>
      <c r="V212"/>
      <c r="W212"/>
    </row>
    <row r="213" spans="2:23" ht="18" customHeight="1" x14ac:dyDescent="0.2">
      <c r="B213" s="15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/>
      <c r="P213"/>
      <c r="Q213"/>
      <c r="R213"/>
      <c r="S213"/>
      <c r="T213"/>
      <c r="U213"/>
      <c r="V213"/>
      <c r="W213"/>
    </row>
    <row r="214" spans="2:23" ht="18" customHeight="1" x14ac:dyDescent="0.2"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/>
      <c r="P214"/>
      <c r="Q214"/>
      <c r="R214"/>
      <c r="S214"/>
      <c r="T214"/>
      <c r="U214"/>
      <c r="V214"/>
      <c r="W214"/>
    </row>
    <row r="215" spans="2:23" ht="18" customHeight="1" x14ac:dyDescent="0.2">
      <c r="B215" s="15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/>
      <c r="P215"/>
      <c r="Q215"/>
      <c r="R215"/>
      <c r="S215"/>
      <c r="T215"/>
      <c r="U215"/>
      <c r="V215"/>
      <c r="W215"/>
    </row>
    <row r="216" spans="2:23" ht="18" customHeight="1" x14ac:dyDescent="0.2">
      <c r="B216" s="15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/>
      <c r="P216"/>
      <c r="Q216"/>
      <c r="R216"/>
      <c r="S216"/>
      <c r="T216"/>
      <c r="U216"/>
      <c r="V216"/>
      <c r="W216"/>
    </row>
    <row r="217" spans="2:23" ht="18" customHeight="1" x14ac:dyDescent="0.2">
      <c r="B217" s="15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/>
      <c r="P217"/>
      <c r="Q217"/>
      <c r="R217"/>
      <c r="S217"/>
      <c r="T217"/>
      <c r="U217"/>
      <c r="V217"/>
      <c r="W217"/>
    </row>
    <row r="218" spans="2:23" ht="18" customHeight="1" x14ac:dyDescent="0.2">
      <c r="B218" s="15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/>
      <c r="P218"/>
      <c r="Q218"/>
      <c r="R218"/>
      <c r="S218"/>
      <c r="T218"/>
      <c r="U218"/>
      <c r="V218"/>
      <c r="W218"/>
    </row>
    <row r="219" spans="2:23" ht="18" customHeight="1" x14ac:dyDescent="0.2">
      <c r="B219" s="15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/>
      <c r="P219"/>
      <c r="Q219"/>
      <c r="R219"/>
      <c r="S219"/>
      <c r="T219"/>
      <c r="U219"/>
      <c r="V219"/>
      <c r="W219"/>
    </row>
    <row r="220" spans="2:23" ht="18" customHeight="1" x14ac:dyDescent="0.2">
      <c r="B220" s="15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/>
      <c r="P220"/>
      <c r="Q220"/>
      <c r="R220"/>
      <c r="S220"/>
      <c r="T220"/>
      <c r="U220"/>
      <c r="V220"/>
      <c r="W220"/>
    </row>
    <row r="221" spans="2:23" ht="18" customHeight="1" x14ac:dyDescent="0.2">
      <c r="B221" s="1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/>
      <c r="P221"/>
      <c r="Q221"/>
      <c r="R221"/>
      <c r="S221"/>
      <c r="T221"/>
      <c r="U221"/>
      <c r="V221"/>
      <c r="W221"/>
    </row>
    <row r="222" spans="2:23" ht="18" customHeight="1" x14ac:dyDescent="0.2">
      <c r="B222" s="16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/>
      <c r="P222"/>
      <c r="Q222"/>
      <c r="R222"/>
      <c r="S222"/>
      <c r="T222"/>
      <c r="U222"/>
      <c r="V222"/>
      <c r="W222"/>
    </row>
    <row r="223" spans="2:23" ht="18" customHeight="1" x14ac:dyDescent="0.2">
      <c r="B223" s="9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/>
      <c r="P223"/>
      <c r="Q223"/>
      <c r="R223"/>
      <c r="S223"/>
      <c r="T223"/>
      <c r="U223"/>
      <c r="V223"/>
      <c r="W223"/>
    </row>
    <row r="224" spans="2:23" ht="18" customHeight="1" x14ac:dyDescent="0.2">
      <c r="B224" s="9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/>
      <c r="P224"/>
      <c r="Q224"/>
      <c r="R224"/>
      <c r="S224"/>
      <c r="T224"/>
      <c r="U224"/>
      <c r="V224"/>
      <c r="W224"/>
    </row>
    <row r="225" spans="2:23" ht="18" customHeight="1" x14ac:dyDescent="0.2">
      <c r="B225" s="9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/>
      <c r="P225"/>
      <c r="Q225"/>
      <c r="R225"/>
      <c r="S225"/>
      <c r="T225"/>
      <c r="U225"/>
      <c r="V225"/>
      <c r="W225"/>
    </row>
    <row r="226" spans="2:23" ht="18" customHeight="1" x14ac:dyDescent="0.2">
      <c r="B226" s="9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/>
      <c r="P226"/>
      <c r="Q226"/>
      <c r="R226"/>
      <c r="S226"/>
      <c r="T226"/>
      <c r="U226"/>
      <c r="V226"/>
      <c r="W226"/>
    </row>
    <row r="227" spans="2:23" ht="18" customHeight="1" x14ac:dyDescent="0.2">
      <c r="B227" s="9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/>
      <c r="P227"/>
      <c r="Q227"/>
      <c r="R227"/>
      <c r="S227"/>
      <c r="T227"/>
      <c r="U227"/>
      <c r="V227"/>
      <c r="W227"/>
    </row>
    <row r="228" spans="2:23" ht="18" customHeight="1" x14ac:dyDescent="0.25">
      <c r="B228" s="12"/>
      <c r="C228" s="97"/>
      <c r="D228" s="19"/>
      <c r="E228" s="19"/>
      <c r="F228" s="97"/>
      <c r="G228" s="19"/>
      <c r="H228" s="19"/>
      <c r="I228" s="19"/>
      <c r="J228" s="19"/>
      <c r="K228" s="19"/>
      <c r="L228" s="97"/>
      <c r="M228" s="19"/>
      <c r="N228" s="19"/>
      <c r="O228"/>
      <c r="P228"/>
      <c r="Q228"/>
      <c r="R228"/>
      <c r="S228"/>
      <c r="T228"/>
      <c r="U228"/>
      <c r="V228"/>
      <c r="W228"/>
    </row>
    <row r="229" spans="2:23" ht="18" customHeight="1" x14ac:dyDescent="0.25">
      <c r="B229" s="12"/>
      <c r="C229" s="97"/>
      <c r="D229" s="19"/>
      <c r="E229" s="19"/>
      <c r="F229" s="97"/>
      <c r="G229" s="19"/>
      <c r="H229" s="19"/>
      <c r="I229" s="19"/>
      <c r="J229" s="19"/>
      <c r="K229" s="19"/>
      <c r="L229" s="97"/>
      <c r="M229" s="19"/>
      <c r="N229" s="19"/>
      <c r="O229"/>
      <c r="P229"/>
      <c r="Q229"/>
      <c r="R229"/>
      <c r="S229"/>
      <c r="T229"/>
      <c r="U229"/>
      <c r="V229"/>
      <c r="W229"/>
    </row>
    <row r="230" spans="2:23" ht="15.75" x14ac:dyDescent="0.25">
      <c r="B230" s="20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/>
      <c r="P230"/>
      <c r="Q230"/>
      <c r="R230"/>
      <c r="S230"/>
      <c r="T230"/>
      <c r="U230"/>
      <c r="V230"/>
      <c r="W230"/>
    </row>
    <row r="231" spans="2:23" ht="18" customHeight="1" x14ac:dyDescent="0.25">
      <c r="B231" s="20"/>
      <c r="C231" s="8"/>
      <c r="D231" s="8"/>
      <c r="E231" s="8"/>
      <c r="F231" s="8"/>
      <c r="G231" s="8"/>
      <c r="H231" s="8"/>
      <c r="I231" s="7"/>
      <c r="J231" s="7"/>
      <c r="K231" s="7"/>
      <c r="L231" s="7"/>
      <c r="M231" s="7"/>
      <c r="N231" s="7"/>
      <c r="O231"/>
      <c r="P231"/>
      <c r="Q231"/>
      <c r="R231"/>
      <c r="S231"/>
      <c r="T231"/>
      <c r="U231"/>
      <c r="V231"/>
      <c r="W231"/>
    </row>
    <row r="232" spans="2:23" ht="15.75" x14ac:dyDescent="0.25">
      <c r="B232" s="20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/>
      <c r="P232"/>
      <c r="Q232"/>
      <c r="R232"/>
      <c r="S232"/>
      <c r="T232"/>
      <c r="U232"/>
      <c r="V232"/>
      <c r="W232"/>
    </row>
    <row r="233" spans="2:23" ht="12" customHeight="1" x14ac:dyDescent="0.2">
      <c r="O233"/>
      <c r="P233"/>
      <c r="Q233"/>
      <c r="R233"/>
      <c r="S233"/>
      <c r="T233"/>
      <c r="U233"/>
      <c r="V233"/>
      <c r="W233"/>
    </row>
  </sheetData>
  <mergeCells count="71">
    <mergeCell ref="B195:B196"/>
    <mergeCell ref="C228:C229"/>
    <mergeCell ref="I195:L196"/>
    <mergeCell ref="L228:L229"/>
    <mergeCell ref="F195:F196"/>
    <mergeCell ref="F228:F229"/>
    <mergeCell ref="C195:C196"/>
    <mergeCell ref="R3:W3"/>
    <mergeCell ref="B150:L150"/>
    <mergeCell ref="B193:L193"/>
    <mergeCell ref="B153:B154"/>
    <mergeCell ref="C153:F153"/>
    <mergeCell ref="I153:L154"/>
    <mergeCell ref="R5:W5"/>
    <mergeCell ref="C5:E5"/>
    <mergeCell ref="A8:B8"/>
    <mergeCell ref="A70:B70"/>
    <mergeCell ref="A66:B66"/>
    <mergeCell ref="A93:B93"/>
    <mergeCell ref="A97:B97"/>
    <mergeCell ref="A98:B98"/>
    <mergeCell ref="A99:B99"/>
    <mergeCell ref="A100:B100"/>
    <mergeCell ref="F5:H5"/>
    <mergeCell ref="I5:K5"/>
    <mergeCell ref="L5:N5"/>
    <mergeCell ref="O5:Q5"/>
    <mergeCell ref="C6:C7"/>
    <mergeCell ref="D6:D7"/>
    <mergeCell ref="E6:E7"/>
    <mergeCell ref="F6:F7"/>
    <mergeCell ref="G6:G7"/>
    <mergeCell ref="H6:H7"/>
    <mergeCell ref="O6:O7"/>
    <mergeCell ref="P6:P7"/>
    <mergeCell ref="Q6:Q7"/>
    <mergeCell ref="I6:I7"/>
    <mergeCell ref="J6:J7"/>
    <mergeCell ref="K6:K7"/>
    <mergeCell ref="L6:L7"/>
    <mergeCell ref="M6:M7"/>
    <mergeCell ref="N6:N7"/>
    <mergeCell ref="AA6:AC6"/>
    <mergeCell ref="AD5:AF5"/>
    <mergeCell ref="AD6:AD7"/>
    <mergeCell ref="AE6:AE7"/>
    <mergeCell ref="R6:T6"/>
    <mergeCell ref="U6:W6"/>
    <mergeCell ref="AM5:AO5"/>
    <mergeCell ref="AM6:AM7"/>
    <mergeCell ref="AN6:AN7"/>
    <mergeCell ref="AO6:AO7"/>
    <mergeCell ref="A67:B67"/>
    <mergeCell ref="AF6:AF7"/>
    <mergeCell ref="AG5:AI5"/>
    <mergeCell ref="AG6:AG7"/>
    <mergeCell ref="AH6:AH7"/>
    <mergeCell ref="AI6:AI7"/>
    <mergeCell ref="AJ5:AL5"/>
    <mergeCell ref="AJ6:AJ7"/>
    <mergeCell ref="AK6:AK7"/>
    <mergeCell ref="AL6:AL7"/>
    <mergeCell ref="X5:AC5"/>
    <mergeCell ref="X6:Z6"/>
    <mergeCell ref="A69:B69"/>
    <mergeCell ref="A94:B94"/>
    <mergeCell ref="A95:B95"/>
    <mergeCell ref="A96:B96"/>
    <mergeCell ref="A5:A7"/>
    <mergeCell ref="B5:B7"/>
    <mergeCell ref="A68:B68"/>
  </mergeCells>
  <phoneticPr fontId="4" type="noConversion"/>
  <pageMargins left="0.39370078740157483" right="0.39370078740157483" top="0.39370078740157483" bottom="0" header="0.51181102362204722" footer="0.51181102362204722"/>
  <pageSetup paperSize="8" scale="51" orientation="landscape" r:id="rId1"/>
  <headerFooter alignWithMargins="0">
    <oddFooter xml:space="preserve">&amp;R&amp;P
</oddFooter>
  </headerFooter>
  <rowBreaks count="4" manualBreakCount="4">
    <brk id="100" max="16383" man="1"/>
    <brk id="102" max="40" man="1"/>
    <brk id="148" max="40" man="1"/>
    <brk id="191" min="1" max="20" man="1"/>
  </rowBreaks>
  <colBreaks count="2" manualBreakCount="2">
    <brk id="17" max="99" man="1"/>
    <brk id="32" max="9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3816D3-2719-4C5A-B169-A4AA5EDA7D1E}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232AD3-D22E-4B06-9E93-3DC09A1D4677}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2</vt:i4>
      </vt:variant>
    </vt:vector>
  </HeadingPairs>
  <TitlesOfParts>
    <vt:vector size="5" baseType="lpstr">
      <vt:lpstr>Munka1</vt:lpstr>
      <vt:lpstr>Munka2</vt:lpstr>
      <vt:lpstr>Munka3</vt:lpstr>
      <vt:lpstr>Munka1!Nyomtatási_cím</vt:lpstr>
      <vt:lpstr>Munka1!Nyomtatási_terület</vt:lpstr>
    </vt:vector>
  </TitlesOfParts>
  <Company>147258369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Boráros Barbara</cp:lastModifiedBy>
  <cp:lastPrinted>2024-06-25T09:59:22Z</cp:lastPrinted>
  <dcterms:created xsi:type="dcterms:W3CDTF">2004-12-28T14:14:55Z</dcterms:created>
  <dcterms:modified xsi:type="dcterms:W3CDTF">2024-06-25T10:01:01Z</dcterms:modified>
</cp:coreProperties>
</file>