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9805E874-A974-4605-A1B0-C276AA979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B9" i="1"/>
  <c r="C9" i="1"/>
  <c r="D9" i="1"/>
  <c r="E9" i="1"/>
  <c r="F9" i="1"/>
  <c r="H9" i="1"/>
  <c r="I9" i="1"/>
  <c r="G9" i="1"/>
  <c r="B63" i="1"/>
  <c r="C63" i="1"/>
  <c r="D63" i="1"/>
  <c r="F63" i="1"/>
  <c r="G63" i="1"/>
  <c r="H63" i="1"/>
  <c r="I63" i="1"/>
  <c r="E63" i="1"/>
  <c r="G65" i="1"/>
  <c r="I65" i="1" s="1"/>
  <c r="H65" i="1"/>
  <c r="F37" i="1"/>
  <c r="C37" i="1"/>
  <c r="C26" i="1"/>
  <c r="F26" i="1"/>
  <c r="H35" i="1"/>
  <c r="G35" i="1"/>
  <c r="D35" i="1"/>
  <c r="H34" i="1"/>
  <c r="G34" i="1"/>
  <c r="I34" i="1" s="1"/>
  <c r="D34" i="1"/>
  <c r="H33" i="1"/>
  <c r="G33" i="1"/>
  <c r="I33" i="1" s="1"/>
  <c r="D33" i="1"/>
  <c r="H32" i="1"/>
  <c r="G32" i="1"/>
  <c r="I32" i="1" s="1"/>
  <c r="D32" i="1"/>
  <c r="H31" i="1"/>
  <c r="G31" i="1"/>
  <c r="D31" i="1"/>
  <c r="H28" i="1"/>
  <c r="G28" i="1"/>
  <c r="I28" i="1" s="1"/>
  <c r="D28" i="1"/>
  <c r="H27" i="1"/>
  <c r="H26" i="1" s="1"/>
  <c r="G27" i="1"/>
  <c r="I27" i="1" s="1"/>
  <c r="D27" i="1"/>
  <c r="D26" i="1" s="1"/>
  <c r="E26" i="1"/>
  <c r="B26" i="1"/>
  <c r="B37" i="1"/>
  <c r="E37" i="1"/>
  <c r="D38" i="1"/>
  <c r="G38" i="1"/>
  <c r="H38" i="1"/>
  <c r="D39" i="1"/>
  <c r="G39" i="1"/>
  <c r="H39" i="1"/>
  <c r="D42" i="1"/>
  <c r="G42" i="1"/>
  <c r="I42" i="1" s="1"/>
  <c r="H42" i="1"/>
  <c r="D43" i="1"/>
  <c r="G43" i="1"/>
  <c r="H43" i="1"/>
  <c r="D44" i="1"/>
  <c r="G44" i="1"/>
  <c r="H44" i="1"/>
  <c r="D45" i="1"/>
  <c r="G45" i="1"/>
  <c r="H45" i="1"/>
  <c r="B52" i="1"/>
  <c r="C52" i="1"/>
  <c r="D52" i="1"/>
  <c r="F52" i="1"/>
  <c r="E52" i="1"/>
  <c r="H53" i="1"/>
  <c r="H52" i="1" s="1"/>
  <c r="G53" i="1"/>
  <c r="H64" i="1"/>
  <c r="G64" i="1"/>
  <c r="I43" i="1" l="1"/>
  <c r="I44" i="1"/>
  <c r="I45" i="1"/>
  <c r="I39" i="1"/>
  <c r="I31" i="1"/>
  <c r="I26" i="1" s="1"/>
  <c r="I35" i="1"/>
  <c r="G26" i="1"/>
  <c r="I38" i="1"/>
  <c r="I53" i="1"/>
  <c r="I52" i="1" s="1"/>
  <c r="I64" i="1"/>
  <c r="G52" i="1"/>
  <c r="H75" i="1" l="1"/>
  <c r="H74" i="1" s="1"/>
  <c r="G75" i="1"/>
  <c r="H72" i="1"/>
  <c r="G72" i="1"/>
  <c r="G71" i="1" s="1"/>
  <c r="H69" i="1"/>
  <c r="H68" i="1"/>
  <c r="G68" i="1"/>
  <c r="H61" i="1"/>
  <c r="G61" i="1"/>
  <c r="H60" i="1"/>
  <c r="G60" i="1"/>
  <c r="H57" i="1"/>
  <c r="G57" i="1"/>
  <c r="H56" i="1"/>
  <c r="G56" i="1"/>
  <c r="G50" i="1"/>
  <c r="H50" i="1"/>
  <c r="H49" i="1"/>
  <c r="G49" i="1"/>
  <c r="G46" i="1"/>
  <c r="G37" i="1" s="1"/>
  <c r="H46" i="1"/>
  <c r="H37" i="1" s="1"/>
  <c r="H20" i="1"/>
  <c r="G20" i="1"/>
  <c r="H19" i="1"/>
  <c r="G19" i="1"/>
  <c r="G16" i="1"/>
  <c r="H16" i="1"/>
  <c r="H15" i="1"/>
  <c r="G15" i="1"/>
  <c r="H12" i="1"/>
  <c r="G12" i="1"/>
  <c r="G11" i="1" s="1"/>
  <c r="F74" i="1"/>
  <c r="E74" i="1"/>
  <c r="E71" i="1"/>
  <c r="E67" i="1"/>
  <c r="F67" i="1"/>
  <c r="F59" i="1"/>
  <c r="E59" i="1"/>
  <c r="F55" i="1"/>
  <c r="E55" i="1"/>
  <c r="F48" i="1"/>
  <c r="E48" i="1"/>
  <c r="F18" i="1"/>
  <c r="E18" i="1"/>
  <c r="F14" i="1"/>
  <c r="E14" i="1"/>
  <c r="F11" i="1"/>
  <c r="E11" i="1"/>
  <c r="D71" i="1"/>
  <c r="B71" i="1"/>
  <c r="B69" i="1"/>
  <c r="G69" i="1" s="1"/>
  <c r="C11" i="1"/>
  <c r="B11" i="1"/>
  <c r="D12" i="1"/>
  <c r="D11" i="1" s="1"/>
  <c r="B18" i="1"/>
  <c r="C18" i="1"/>
  <c r="D20" i="1"/>
  <c r="D19" i="1"/>
  <c r="C67" i="1"/>
  <c r="D16" i="1"/>
  <c r="D15" i="1"/>
  <c r="B14" i="1"/>
  <c r="C14" i="1"/>
  <c r="B59" i="1"/>
  <c r="C59" i="1"/>
  <c r="D61" i="1"/>
  <c r="D46" i="1"/>
  <c r="D37" i="1" s="1"/>
  <c r="D75" i="1"/>
  <c r="D74" i="1" s="1"/>
  <c r="B74" i="1"/>
  <c r="C74" i="1"/>
  <c r="D68" i="1"/>
  <c r="D60" i="1"/>
  <c r="D57" i="1"/>
  <c r="D56" i="1"/>
  <c r="C55" i="1"/>
  <c r="B55" i="1"/>
  <c r="D50" i="1"/>
  <c r="D49" i="1"/>
  <c r="C48" i="1"/>
  <c r="B48" i="1"/>
  <c r="D55" i="1" l="1"/>
  <c r="H48" i="1"/>
  <c r="H67" i="1"/>
  <c r="I75" i="1"/>
  <c r="I74" i="1" s="1"/>
  <c r="H18" i="1"/>
  <c r="I19" i="1"/>
  <c r="D59" i="1"/>
  <c r="C77" i="1"/>
  <c r="G48" i="1"/>
  <c r="I68" i="1"/>
  <c r="I61" i="1"/>
  <c r="I60" i="1"/>
  <c r="D18" i="1"/>
  <c r="G74" i="1"/>
  <c r="G14" i="1"/>
  <c r="D14" i="1"/>
  <c r="H14" i="1"/>
  <c r="I46" i="1"/>
  <c r="I37" i="1" s="1"/>
  <c r="I50" i="1"/>
  <c r="B67" i="1"/>
  <c r="B77" i="1" s="1"/>
  <c r="D48" i="1"/>
  <c r="D69" i="1"/>
  <c r="D67" i="1" s="1"/>
  <c r="I49" i="1"/>
  <c r="I56" i="1"/>
  <c r="I69" i="1"/>
  <c r="G67" i="1"/>
  <c r="I12" i="1"/>
  <c r="I11" i="1" s="1"/>
  <c r="I16" i="1"/>
  <c r="I20" i="1"/>
  <c r="H55" i="1"/>
  <c r="F77" i="1"/>
  <c r="G55" i="1"/>
  <c r="I15" i="1"/>
  <c r="H59" i="1"/>
  <c r="G59" i="1"/>
  <c r="I57" i="1"/>
  <c r="I72" i="1"/>
  <c r="I71" i="1" s="1"/>
  <c r="G18" i="1"/>
  <c r="H11" i="1"/>
  <c r="E77" i="1"/>
  <c r="I18" i="1" l="1"/>
  <c r="I67" i="1"/>
  <c r="I59" i="1"/>
  <c r="G77" i="1"/>
  <c r="I55" i="1"/>
  <c r="I48" i="1"/>
  <c r="D77" i="1"/>
  <c r="H77" i="1"/>
  <c r="I14" i="1"/>
  <c r="I77" i="1" l="1"/>
</calcChain>
</file>

<file path=xl/sharedStrings.xml><?xml version="1.0" encoding="utf-8"?>
<sst xmlns="http://schemas.openxmlformats.org/spreadsheetml/2006/main" count="64" uniqueCount="51">
  <si>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</si>
  <si>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</si>
  <si>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</si>
  <si>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</si>
  <si>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</si>
  <si>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</si>
  <si>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</si>
  <si>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</si>
  <si>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</si>
  <si>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</si>
  <si>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</si>
  <si>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</si>
  <si>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107013 Hajléktalanok átmeneti ellátása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</si>
  <si>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</si>
  <si>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</si>
  <si>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</si>
  <si>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Komáromi Kistáltos Óvoda csoportszoba parkettázása, energetikai beruházás kivitelezése</t>
  </si>
  <si>
    <t>Fűtés korszerűsítés</t>
  </si>
  <si>
    <t>104031 Gyermekek bölcsődei és mini bölcsődei ellátása</t>
  </si>
  <si>
    <t>Járda felújítás</t>
  </si>
  <si>
    <t>Téltemető u. járdafelújítás tervezése</t>
  </si>
  <si>
    <t>Vizimolnár u. járdafelújítás tervezése</t>
  </si>
  <si>
    <t>Madách I. u. járdafelújítás</t>
  </si>
  <si>
    <t>Koppánymonostor kerékpárút szélesítése</t>
  </si>
  <si>
    <t>Közvilágítás korszerűsítés folytatása (LED) - Koppánymonostor 1. rész 2023.</t>
  </si>
  <si>
    <t>Közvilágítás korszerűsítés folytatása (LED) - Koppánymonostor 2. rész 2024.</t>
  </si>
  <si>
    <t>013320 Köztemető fenntartás és üzemeltetés</t>
  </si>
  <si>
    <t>Szőnyi temető kerítés felújítás</t>
  </si>
  <si>
    <t>Szőnyi temető belső úthálózat felújítás</t>
  </si>
  <si>
    <t>Monostori Általános Iskola  kerítés felújítás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</si>
  <si>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</si>
  <si>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</si>
  <si>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</si>
  <si>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Városháza garázs felújítás</t>
  </si>
  <si>
    <t>GFT 2023-2024. évben elvégzett munkák szennyvíz</t>
  </si>
  <si>
    <t>GFT 2022. 12. 31-ig el nem végzett munkák ivóvíz</t>
  </si>
  <si>
    <t>GFT 2022. 12.31-ig el nem végzett munkák szennyvíz</t>
  </si>
  <si>
    <t>GFT 2023-2024. évben elvégzett munkák ivóvíz</t>
  </si>
  <si>
    <t>Minivár bölcsőde külső homlokzat szigetelés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</si>
  <si>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</si>
  <si>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</si>
  <si>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Komárom Város  2024. évi felújítási előirányzatainak módosítása  célonként (ÁFÁ-val)</t>
  </si>
  <si>
    <t>1/2024.(I.24.) önk.rendelet eredeti ei.</t>
  </si>
  <si>
    <t>Javasolt módosítás</t>
  </si>
  <si>
    <t>066020 Város- és községgazdálkodás</t>
  </si>
  <si>
    <t>Klapka Gy.úti forgalomirányító berendezés cseréje</t>
  </si>
  <si>
    <t>063020 Víztermelés, kezelés</t>
  </si>
  <si>
    <t>Monotoring kutak felújítása</t>
  </si>
  <si>
    <t>045120 Út, autópálya építése</t>
  </si>
  <si>
    <t>Nagyherkályi emlékhelyek fejlesztése</t>
  </si>
  <si>
    <t>5/2024. 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</si>
</sst>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05"/>
  <sheetViews>
    <sheetView tabSelected="1" zoomScaleNormal="100" workbookViewId="0">
      <pane ySplit="8" topLeftCell="A9" activePane="bottomLeft" state="frozen"/>
      <selection pane="bottomLeft" activeCell="G6" sqref="G6:I6"/>
    </sheetView>
  </sheetViews>
  <sheetFormatPr defaultRowHeight="12.75" x14ac:dyDescent="0.2"/>
  <cols>
    <col min="1" max="1" width="64.85546875" style="2" customWidth="1"/>
    <col min="2" max="4" width="10.7109375" style="2" customWidth="1"/>
    <col min="5" max="16384" width="9.140625" style="2"/>
  </cols>
  <sheetData>
    <row r="2" spans="1:10" x14ac:dyDescent="0.2">
      <c r="I2" s="1" t="s">
        <v>6</v>
      </c>
    </row>
    <row r="3" spans="1:10" ht="12.75" customHeight="1" x14ac:dyDescent="0.2">
      <c r="A3" s="26" t="s">
        <v>41</v>
      </c>
      <c r="B3" s="26"/>
      <c r="C3" s="26"/>
      <c r="D3" s="26"/>
      <c r="E3" s="26"/>
      <c r="F3" s="26"/>
      <c r="G3" s="26"/>
      <c r="H3" s="26"/>
      <c r="I3" s="26"/>
    </row>
    <row r="4" spans="1:10" x14ac:dyDescent="0.2">
      <c r="A4" s="3"/>
    </row>
    <row r="5" spans="1:10" x14ac:dyDescent="0.2">
      <c r="I5" s="1" t="s">
        <v>4</v>
      </c>
    </row>
    <row r="6" spans="1:10" ht="23.25" customHeight="1" x14ac:dyDescent="0.2">
      <c r="A6" s="27" t="s">
        <v>0</v>
      </c>
      <c r="B6" s="30" t="s">
        <v>42</v>
      </c>
      <c r="C6" s="31"/>
      <c r="D6" s="32"/>
      <c r="E6" s="35" t="s">
        <v>43</v>
      </c>
      <c r="F6" s="36"/>
      <c r="G6" s="30" t="s">
        <v>50</v>
      </c>
      <c r="H6" s="31"/>
      <c r="I6" s="32"/>
    </row>
    <row r="7" spans="1:10" ht="19.5" customHeight="1" x14ac:dyDescent="0.2">
      <c r="A7" s="28"/>
      <c r="B7" s="33" t="s">
        <v>2</v>
      </c>
      <c r="C7" s="33" t="s">
        <v>3</v>
      </c>
      <c r="D7" s="33" t="s">
        <v>5</v>
      </c>
      <c r="E7" s="33" t="s">
        <v>2</v>
      </c>
      <c r="F7" s="33" t="s">
        <v>3</v>
      </c>
      <c r="G7" s="33" t="s">
        <v>2</v>
      </c>
      <c r="H7" s="33" t="s">
        <v>3</v>
      </c>
      <c r="I7" s="33" t="s">
        <v>5</v>
      </c>
    </row>
    <row r="8" spans="1:10" ht="19.5" customHeight="1" x14ac:dyDescent="0.2">
      <c r="A8" s="29"/>
      <c r="B8" s="34"/>
      <c r="C8" s="34"/>
      <c r="D8" s="34"/>
      <c r="E8" s="34"/>
      <c r="F8" s="34"/>
      <c r="G8" s="34"/>
      <c r="H8" s="34"/>
      <c r="I8" s="34"/>
    </row>
    <row r="9" spans="1:10" ht="15.75" customHeight="1" x14ac:dyDescent="0.2">
      <c r="A9" s="4" t="s">
        <v>7</v>
      </c>
      <c r="B9" s="5">
        <f t="shared" ref="B9:F9" si="0">B11+B14+B18+B26+B37+B48+B52+B55+B59+B63+B67+B71+B74</f>
        <v>1623400</v>
      </c>
      <c r="C9" s="5">
        <f t="shared" si="0"/>
        <v>0</v>
      </c>
      <c r="D9" s="5">
        <f t="shared" si="0"/>
        <v>1623400</v>
      </c>
      <c r="E9" s="5">
        <f t="shared" si="0"/>
        <v>15216</v>
      </c>
      <c r="F9" s="5">
        <f t="shared" si="0"/>
        <v>0</v>
      </c>
      <c r="G9" s="5">
        <f>G11+G14+G18+G26+G37+G48+G52+G55+G59+G63+G67+G71+G74</f>
        <v>1638616</v>
      </c>
      <c r="H9" s="5">
        <f t="shared" ref="H9:I9" si="1">H11+H14+H18+H26+H37+H48+H52+H55+H59+H63+H67+H71+H74</f>
        <v>0</v>
      </c>
      <c r="I9" s="5">
        <f t="shared" si="1"/>
        <v>1638616</v>
      </c>
      <c r="J9" s="25">
        <f>+G9+H9</f>
        <v>1638616</v>
      </c>
    </row>
    <row r="10" spans="1:10" ht="12.75" customHeight="1" x14ac:dyDescent="0.2">
      <c r="A10" s="21"/>
      <c r="B10" s="22"/>
      <c r="C10" s="22"/>
      <c r="D10" s="22"/>
      <c r="E10" s="22"/>
      <c r="F10" s="22"/>
      <c r="G10" s="22"/>
      <c r="H10" s="22"/>
      <c r="I10" s="22"/>
    </row>
    <row r="11" spans="1:10" ht="12.75" customHeight="1" x14ac:dyDescent="0.2">
      <c r="A11" s="21" t="s">
        <v>32</v>
      </c>
      <c r="B11" s="22">
        <f t="shared" ref="B11:I11" si="2">+B12</f>
        <v>5103</v>
      </c>
      <c r="C11" s="22">
        <f t="shared" si="2"/>
        <v>0</v>
      </c>
      <c r="D11" s="22">
        <f t="shared" si="2"/>
        <v>5103</v>
      </c>
      <c r="E11" s="22">
        <f t="shared" si="2"/>
        <v>0</v>
      </c>
      <c r="F11" s="22">
        <f t="shared" si="2"/>
        <v>0</v>
      </c>
      <c r="G11" s="22">
        <f t="shared" si="2"/>
        <v>5103</v>
      </c>
      <c r="H11" s="22">
        <f t="shared" si="2"/>
        <v>0</v>
      </c>
      <c r="I11" s="22">
        <f t="shared" si="2"/>
        <v>5103</v>
      </c>
    </row>
    <row r="12" spans="1:10" ht="12.75" customHeight="1" x14ac:dyDescent="0.2">
      <c r="A12" s="23" t="s">
        <v>33</v>
      </c>
      <c r="B12" s="24">
        <v>5103</v>
      </c>
      <c r="C12" s="24"/>
      <c r="D12" s="13">
        <f>SUM(B12:C12)</f>
        <v>5103</v>
      </c>
      <c r="E12" s="24"/>
      <c r="F12" s="24"/>
      <c r="G12" s="24">
        <f>+B12+E12</f>
        <v>5103</v>
      </c>
      <c r="H12" s="24">
        <f>+C12+F12</f>
        <v>0</v>
      </c>
      <c r="I12" s="13">
        <f>SUM(G12:H12)</f>
        <v>5103</v>
      </c>
    </row>
    <row r="13" spans="1:10" ht="12.75" customHeight="1" x14ac:dyDescent="0.2">
      <c r="A13" s="21"/>
      <c r="B13" s="22"/>
      <c r="C13" s="22"/>
      <c r="D13" s="22"/>
      <c r="E13" s="22"/>
      <c r="F13" s="22"/>
      <c r="G13" s="22"/>
      <c r="H13" s="22"/>
      <c r="I13" s="22"/>
    </row>
    <row r="14" spans="1:10" ht="12.75" customHeight="1" x14ac:dyDescent="0.2">
      <c r="A14" s="21" t="s">
        <v>26</v>
      </c>
      <c r="B14" s="22">
        <f t="shared" ref="B14:I14" si="3">SUM(B15:B16)</f>
        <v>10000</v>
      </c>
      <c r="C14" s="22">
        <f t="shared" si="3"/>
        <v>0</v>
      </c>
      <c r="D14" s="22">
        <f t="shared" si="3"/>
        <v>10000</v>
      </c>
      <c r="E14" s="22">
        <f t="shared" si="3"/>
        <v>0</v>
      </c>
      <c r="F14" s="22">
        <f t="shared" si="3"/>
        <v>0</v>
      </c>
      <c r="G14" s="22">
        <f t="shared" si="3"/>
        <v>10000</v>
      </c>
      <c r="H14" s="22">
        <f t="shared" si="3"/>
        <v>0</v>
      </c>
      <c r="I14" s="22">
        <f t="shared" si="3"/>
        <v>10000</v>
      </c>
    </row>
    <row r="15" spans="1:10" ht="12.75" customHeight="1" x14ac:dyDescent="0.2">
      <c r="A15" s="23" t="s">
        <v>27</v>
      </c>
      <c r="B15" s="24">
        <v>5000</v>
      </c>
      <c r="C15" s="24"/>
      <c r="D15" s="13">
        <f>SUM(B15:C15)</f>
        <v>5000</v>
      </c>
      <c r="E15" s="24"/>
      <c r="F15" s="24"/>
      <c r="G15" s="24">
        <f>+B15+E15</f>
        <v>5000</v>
      </c>
      <c r="H15" s="24">
        <f>+C15+F15</f>
        <v>0</v>
      </c>
      <c r="I15" s="13">
        <f>SUM(G15:H15)</f>
        <v>5000</v>
      </c>
    </row>
    <row r="16" spans="1:10" ht="12.75" customHeight="1" x14ac:dyDescent="0.2">
      <c r="A16" s="23" t="s">
        <v>28</v>
      </c>
      <c r="B16" s="24">
        <v>5000</v>
      </c>
      <c r="C16" s="24"/>
      <c r="D16" s="13">
        <f>SUM(B16:C16)</f>
        <v>5000</v>
      </c>
      <c r="E16" s="24"/>
      <c r="F16" s="24"/>
      <c r="G16" s="24">
        <f>+B16+E16</f>
        <v>5000</v>
      </c>
      <c r="H16" s="24">
        <f>+C16+F16</f>
        <v>0</v>
      </c>
      <c r="I16" s="13">
        <f>SUM(G16:H16)</f>
        <v>5000</v>
      </c>
    </row>
    <row r="17" spans="1:9" x14ac:dyDescent="0.2">
      <c r="A17" s="12"/>
      <c r="B17" s="16"/>
      <c r="C17" s="16"/>
      <c r="D17" s="16"/>
      <c r="E17" s="16"/>
      <c r="F17" s="16"/>
      <c r="G17" s="16"/>
      <c r="H17" s="16"/>
      <c r="I17" s="16"/>
    </row>
    <row r="18" spans="1:9" x14ac:dyDescent="0.2">
      <c r="A18" s="11" t="s">
        <v>31</v>
      </c>
      <c r="B18" s="7">
        <f t="shared" ref="B18:I18" si="4">SUM(B19:B20)</f>
        <v>40000</v>
      </c>
      <c r="C18" s="7">
        <f t="shared" si="4"/>
        <v>0</v>
      </c>
      <c r="D18" s="7">
        <f t="shared" si="4"/>
        <v>40000</v>
      </c>
      <c r="E18" s="7">
        <f t="shared" si="4"/>
        <v>0</v>
      </c>
      <c r="F18" s="7">
        <f t="shared" si="4"/>
        <v>0</v>
      </c>
      <c r="G18" s="7">
        <f t="shared" si="4"/>
        <v>40000</v>
      </c>
      <c r="H18" s="7">
        <f t="shared" si="4"/>
        <v>0</v>
      </c>
      <c r="I18" s="7">
        <f t="shared" si="4"/>
        <v>40000</v>
      </c>
    </row>
    <row r="19" spans="1:9" x14ac:dyDescent="0.2">
      <c r="A19" s="12" t="s">
        <v>29</v>
      </c>
      <c r="B19" s="8">
        <v>15000</v>
      </c>
      <c r="C19" s="8"/>
      <c r="D19" s="13">
        <f>SUM(B19:C19)</f>
        <v>15000</v>
      </c>
      <c r="E19" s="8"/>
      <c r="F19" s="8"/>
      <c r="G19" s="24">
        <f>+B19+E19</f>
        <v>15000</v>
      </c>
      <c r="H19" s="24">
        <f>+C19+F19</f>
        <v>0</v>
      </c>
      <c r="I19" s="13">
        <f>SUM(G19:H19)</f>
        <v>15000</v>
      </c>
    </row>
    <row r="20" spans="1:9" x14ac:dyDescent="0.2">
      <c r="A20" s="12" t="s">
        <v>30</v>
      </c>
      <c r="B20" s="8">
        <v>25000</v>
      </c>
      <c r="C20" s="8"/>
      <c r="D20" s="13">
        <f>SUM(B20:C20)</f>
        <v>25000</v>
      </c>
      <c r="E20" s="8"/>
      <c r="F20" s="8"/>
      <c r="G20" s="24">
        <f>+B20+E20</f>
        <v>25000</v>
      </c>
      <c r="H20" s="24">
        <f>+C20+F20</f>
        <v>0</v>
      </c>
      <c r="I20" s="13">
        <f>SUM(G20:H20)</f>
        <v>25000</v>
      </c>
    </row>
    <row r="21" spans="1:9" x14ac:dyDescent="0.2">
      <c r="A21" s="12"/>
      <c r="B21" s="8"/>
      <c r="C21" s="8"/>
      <c r="D21" s="13"/>
      <c r="E21" s="8"/>
      <c r="F21" s="8"/>
      <c r="G21" s="24"/>
      <c r="H21" s="24"/>
      <c r="I21" s="13"/>
    </row>
    <row r="22" spans="1:9" x14ac:dyDescent="0.2">
      <c r="A22" s="12"/>
      <c r="B22" s="8"/>
      <c r="C22" s="8"/>
      <c r="D22" s="13"/>
      <c r="E22" s="8"/>
      <c r="F22" s="8"/>
      <c r="G22" s="24"/>
      <c r="H22" s="24"/>
      <c r="I22" s="13"/>
    </row>
    <row r="23" spans="1:9" x14ac:dyDescent="0.2">
      <c r="A23" s="12"/>
      <c r="B23" s="8"/>
      <c r="C23" s="8"/>
      <c r="D23" s="13"/>
      <c r="E23" s="8"/>
      <c r="F23" s="8"/>
      <c r="G23" s="24"/>
      <c r="H23" s="24"/>
      <c r="I23" s="13"/>
    </row>
    <row r="24" spans="1:9" x14ac:dyDescent="0.2">
      <c r="A24" s="12"/>
      <c r="B24" s="8"/>
      <c r="C24" s="8"/>
      <c r="D24" s="13"/>
      <c r="E24" s="8"/>
      <c r="F24" s="8"/>
      <c r="G24" s="24"/>
      <c r="H24" s="24"/>
      <c r="I24" s="13"/>
    </row>
    <row r="25" spans="1:9" x14ac:dyDescent="0.2">
      <c r="A25" s="12"/>
      <c r="B25" s="8"/>
      <c r="C25" s="8"/>
      <c r="D25" s="13"/>
      <c r="E25" s="8"/>
      <c r="F25" s="8"/>
      <c r="G25" s="24"/>
      <c r="H25" s="24"/>
      <c r="I25" s="13"/>
    </row>
    <row r="26" spans="1:9" x14ac:dyDescent="0.2">
      <c r="A26" s="11" t="s">
        <v>48</v>
      </c>
      <c r="B26" s="7">
        <f>B27+B28+B31+B32+B33+B34+B35</f>
        <v>0</v>
      </c>
      <c r="C26" s="7">
        <f t="shared" ref="C26:D26" si="5">C27+C28+C31+C32+C33+C34+C35</f>
        <v>0</v>
      </c>
      <c r="D26" s="7">
        <f t="shared" si="5"/>
        <v>0</v>
      </c>
      <c r="E26" s="7">
        <f>E27+E28+E31+E32+E33+E34+E35</f>
        <v>231600</v>
      </c>
      <c r="F26" s="7">
        <f>F27+F28+F31+F32+F33+F34+F35</f>
        <v>0</v>
      </c>
      <c r="G26" s="7">
        <f>G27+G28+G31+G32+G33+G34+G35</f>
        <v>231600</v>
      </c>
      <c r="H26" s="7">
        <f>H27+H28+H31+H32+H33+H34+H35</f>
        <v>0</v>
      </c>
      <c r="I26" s="7">
        <f>I27+I28+I31+I32+I33+I34+I35</f>
        <v>231600</v>
      </c>
    </row>
    <row r="27" spans="1:9" x14ac:dyDescent="0.2">
      <c r="A27" s="12" t="s">
        <v>14</v>
      </c>
      <c r="B27" s="8"/>
      <c r="C27" s="8"/>
      <c r="D27" s="13">
        <f>SUM(B27:C27)</f>
        <v>0</v>
      </c>
      <c r="E27" s="8">
        <v>15000</v>
      </c>
      <c r="F27" s="8"/>
      <c r="G27" s="24">
        <f>+B27+E27</f>
        <v>15000</v>
      </c>
      <c r="H27" s="24">
        <f>+C27+F27</f>
        <v>0</v>
      </c>
      <c r="I27" s="13">
        <f>SUM(G27:H27)</f>
        <v>15000</v>
      </c>
    </row>
    <row r="28" spans="1:9" x14ac:dyDescent="0.2">
      <c r="A28" s="19" t="s">
        <v>40</v>
      </c>
      <c r="B28" s="8"/>
      <c r="C28" s="8"/>
      <c r="D28" s="13">
        <f>SUM(B28:C28)</f>
        <v>0</v>
      </c>
      <c r="E28" s="8">
        <v>3700</v>
      </c>
      <c r="F28" s="8"/>
      <c r="G28" s="24">
        <f>+B28+E28</f>
        <v>3700</v>
      </c>
      <c r="H28" s="24">
        <f>+C28+F28</f>
        <v>0</v>
      </c>
      <c r="I28" s="13">
        <f>SUM(G28:H28)</f>
        <v>3700</v>
      </c>
    </row>
    <row r="29" spans="1:9" x14ac:dyDescent="0.2">
      <c r="A29" s="19"/>
      <c r="B29" s="8"/>
      <c r="C29" s="8"/>
      <c r="D29" s="13"/>
      <c r="E29" s="8"/>
      <c r="F29" s="8"/>
      <c r="G29" s="8"/>
      <c r="H29" s="8"/>
      <c r="I29" s="13"/>
    </row>
    <row r="30" spans="1:9" x14ac:dyDescent="0.2">
      <c r="A30" s="20" t="s">
        <v>19</v>
      </c>
      <c r="B30" s="8"/>
      <c r="C30" s="8"/>
      <c r="D30" s="13"/>
      <c r="E30" s="8"/>
      <c r="F30" s="8"/>
      <c r="G30" s="8"/>
      <c r="H30" s="8"/>
      <c r="I30" s="13"/>
    </row>
    <row r="31" spans="1:9" x14ac:dyDescent="0.2">
      <c r="A31" s="19" t="s">
        <v>39</v>
      </c>
      <c r="B31" s="8"/>
      <c r="C31" s="8"/>
      <c r="D31" s="13">
        <f>SUM(B31:C31)</f>
        <v>0</v>
      </c>
      <c r="E31" s="8">
        <v>4500</v>
      </c>
      <c r="F31" s="8"/>
      <c r="G31" s="24">
        <f>+B31+E31</f>
        <v>4500</v>
      </c>
      <c r="H31" s="24">
        <f>+C31+F31</f>
        <v>0</v>
      </c>
      <c r="I31" s="13">
        <f>SUM(G31:H31)</f>
        <v>4500</v>
      </c>
    </row>
    <row r="32" spans="1:9" x14ac:dyDescent="0.2">
      <c r="A32" s="19" t="s">
        <v>20</v>
      </c>
      <c r="B32" s="8"/>
      <c r="C32" s="8"/>
      <c r="D32" s="13">
        <f>SUM(B32:C32)</f>
        <v>0</v>
      </c>
      <c r="E32" s="8">
        <v>2200</v>
      </c>
      <c r="F32" s="8"/>
      <c r="G32" s="24">
        <f>+B32+E32</f>
        <v>2200</v>
      </c>
      <c r="H32" s="24">
        <f>+C32+F32</f>
        <v>0</v>
      </c>
      <c r="I32" s="13">
        <f>SUM(G32:H32)</f>
        <v>2200</v>
      </c>
    </row>
    <row r="33" spans="1:9" x14ac:dyDescent="0.2">
      <c r="A33" s="19" t="s">
        <v>21</v>
      </c>
      <c r="B33" s="8"/>
      <c r="C33" s="8"/>
      <c r="D33" s="13">
        <f>SUM(B33:C33)</f>
        <v>0</v>
      </c>
      <c r="E33" s="8">
        <v>2200</v>
      </c>
      <c r="F33" s="8"/>
      <c r="G33" s="24">
        <f t="shared" ref="G33:G35" si="6">+B33+E33</f>
        <v>2200</v>
      </c>
      <c r="H33" s="24">
        <f t="shared" ref="H33:H35" si="7">+C33+F33</f>
        <v>0</v>
      </c>
      <c r="I33" s="13">
        <f t="shared" ref="I33:I35" si="8">SUM(G33:H33)</f>
        <v>2200</v>
      </c>
    </row>
    <row r="34" spans="1:9" x14ac:dyDescent="0.2">
      <c r="A34" s="19" t="s">
        <v>22</v>
      </c>
      <c r="B34" s="8"/>
      <c r="C34" s="8"/>
      <c r="D34" s="13">
        <f>SUM(B34:C34)</f>
        <v>0</v>
      </c>
      <c r="E34" s="8">
        <v>54000</v>
      </c>
      <c r="F34" s="8"/>
      <c r="G34" s="24">
        <f t="shared" si="6"/>
        <v>54000</v>
      </c>
      <c r="H34" s="24">
        <f t="shared" si="7"/>
        <v>0</v>
      </c>
      <c r="I34" s="13">
        <f t="shared" si="8"/>
        <v>54000</v>
      </c>
    </row>
    <row r="35" spans="1:9" x14ac:dyDescent="0.2">
      <c r="A35" s="19" t="s">
        <v>23</v>
      </c>
      <c r="B35" s="8"/>
      <c r="C35" s="8"/>
      <c r="D35" s="13">
        <f>SUM(B35:C35)</f>
        <v>0</v>
      </c>
      <c r="E35" s="8">
        <v>150000</v>
      </c>
      <c r="F35" s="8"/>
      <c r="G35" s="24">
        <f t="shared" si="6"/>
        <v>150000</v>
      </c>
      <c r="H35" s="24">
        <f t="shared" si="7"/>
        <v>0</v>
      </c>
      <c r="I35" s="13">
        <f t="shared" si="8"/>
        <v>150000</v>
      </c>
    </row>
    <row r="36" spans="1:9" x14ac:dyDescent="0.2">
      <c r="A36" s="12"/>
      <c r="B36" s="16"/>
      <c r="C36" s="16"/>
      <c r="D36" s="16"/>
      <c r="E36" s="16"/>
      <c r="F36" s="16"/>
      <c r="G36" s="16"/>
      <c r="H36" s="16"/>
      <c r="I36" s="16"/>
    </row>
    <row r="37" spans="1:9" x14ac:dyDescent="0.2">
      <c r="A37" s="11" t="s">
        <v>13</v>
      </c>
      <c r="B37" s="7">
        <f t="shared" ref="B37:I37" si="9">B38+B39+B42+B43+B44+B45+B46</f>
        <v>231600</v>
      </c>
      <c r="C37" s="7">
        <f t="shared" si="9"/>
        <v>0</v>
      </c>
      <c r="D37" s="7">
        <f t="shared" si="9"/>
        <v>231600</v>
      </c>
      <c r="E37" s="7">
        <f t="shared" si="9"/>
        <v>-231600</v>
      </c>
      <c r="F37" s="7">
        <f t="shared" si="9"/>
        <v>0</v>
      </c>
      <c r="G37" s="7">
        <f t="shared" si="9"/>
        <v>0</v>
      </c>
      <c r="H37" s="7">
        <f t="shared" si="9"/>
        <v>0</v>
      </c>
      <c r="I37" s="7">
        <f t="shared" si="9"/>
        <v>0</v>
      </c>
    </row>
    <row r="38" spans="1:9" x14ac:dyDescent="0.2">
      <c r="A38" s="12" t="s">
        <v>14</v>
      </c>
      <c r="B38" s="8">
        <v>15000</v>
      </c>
      <c r="C38" s="8"/>
      <c r="D38" s="13">
        <f>SUM(B38:C38)</f>
        <v>15000</v>
      </c>
      <c r="E38" s="8">
        <v>-15000</v>
      </c>
      <c r="F38" s="8"/>
      <c r="G38" s="24">
        <f>+B38+E38</f>
        <v>0</v>
      </c>
      <c r="H38" s="24">
        <f>+C38+F38</f>
        <v>0</v>
      </c>
      <c r="I38" s="13">
        <f>SUM(G38:H38)</f>
        <v>0</v>
      </c>
    </row>
    <row r="39" spans="1:9" x14ac:dyDescent="0.2">
      <c r="A39" s="19" t="s">
        <v>40</v>
      </c>
      <c r="B39" s="8">
        <v>3700</v>
      </c>
      <c r="C39" s="8"/>
      <c r="D39" s="13">
        <f>SUM(B39:C39)</f>
        <v>3700</v>
      </c>
      <c r="E39" s="8">
        <v>-3700</v>
      </c>
      <c r="F39" s="8"/>
      <c r="G39" s="24">
        <f>+B39+E39</f>
        <v>0</v>
      </c>
      <c r="H39" s="24">
        <f>+C39+F39</f>
        <v>0</v>
      </c>
      <c r="I39" s="13">
        <f>SUM(G39:H39)</f>
        <v>0</v>
      </c>
    </row>
    <row r="40" spans="1:9" x14ac:dyDescent="0.2">
      <c r="A40" s="19"/>
      <c r="B40" s="8"/>
      <c r="C40" s="8"/>
      <c r="D40" s="13"/>
      <c r="E40" s="8"/>
      <c r="F40" s="8"/>
      <c r="G40" s="8"/>
      <c r="H40" s="8"/>
      <c r="I40" s="13"/>
    </row>
    <row r="41" spans="1:9" x14ac:dyDescent="0.2">
      <c r="A41" s="20" t="s">
        <v>19</v>
      </c>
      <c r="B41" s="8"/>
      <c r="C41" s="8"/>
      <c r="D41" s="13"/>
      <c r="E41" s="8"/>
      <c r="F41" s="8"/>
      <c r="G41" s="8"/>
      <c r="H41" s="8"/>
      <c r="I41" s="13"/>
    </row>
    <row r="42" spans="1:9" x14ac:dyDescent="0.2">
      <c r="A42" s="19" t="s">
        <v>39</v>
      </c>
      <c r="B42" s="8">
        <v>4500</v>
      </c>
      <c r="C42" s="8"/>
      <c r="D42" s="13">
        <f>SUM(B42:C42)</f>
        <v>4500</v>
      </c>
      <c r="E42" s="8">
        <v>-4500</v>
      </c>
      <c r="F42" s="8"/>
      <c r="G42" s="24">
        <f>+B42+E42</f>
        <v>0</v>
      </c>
      <c r="H42" s="24">
        <f>+C42+F42</f>
        <v>0</v>
      </c>
      <c r="I42" s="13">
        <f>SUM(G42:H42)</f>
        <v>0</v>
      </c>
    </row>
    <row r="43" spans="1:9" x14ac:dyDescent="0.2">
      <c r="A43" s="19" t="s">
        <v>20</v>
      </c>
      <c r="B43" s="8">
        <v>2200</v>
      </c>
      <c r="C43" s="8"/>
      <c r="D43" s="13">
        <f>SUM(B43:C43)</f>
        <v>2200</v>
      </c>
      <c r="E43" s="8">
        <v>-2200</v>
      </c>
      <c r="F43" s="8"/>
      <c r="G43" s="24">
        <f>+B43+E43</f>
        <v>0</v>
      </c>
      <c r="H43" s="24">
        <f>+C43+F43</f>
        <v>0</v>
      </c>
      <c r="I43" s="13">
        <f>SUM(G43:H43)</f>
        <v>0</v>
      </c>
    </row>
    <row r="44" spans="1:9" x14ac:dyDescent="0.2">
      <c r="A44" s="19" t="s">
        <v>21</v>
      </c>
      <c r="B44" s="8">
        <v>2200</v>
      </c>
      <c r="C44" s="8"/>
      <c r="D44" s="13">
        <f>SUM(B44:C44)</f>
        <v>2200</v>
      </c>
      <c r="E44" s="8">
        <v>-2200</v>
      </c>
      <c r="F44" s="8"/>
      <c r="G44" s="24">
        <f t="shared" ref="G44:G46" si="10">+B44+E44</f>
        <v>0</v>
      </c>
      <c r="H44" s="24">
        <f t="shared" ref="H44:H46" si="11">+C44+F44</f>
        <v>0</v>
      </c>
      <c r="I44" s="13">
        <f t="shared" ref="I44:I46" si="12">SUM(G44:H44)</f>
        <v>0</v>
      </c>
    </row>
    <row r="45" spans="1:9" x14ac:dyDescent="0.2">
      <c r="A45" s="19" t="s">
        <v>22</v>
      </c>
      <c r="B45" s="8">
        <v>54000</v>
      </c>
      <c r="C45" s="8"/>
      <c r="D45" s="13">
        <f>SUM(B45:C45)</f>
        <v>54000</v>
      </c>
      <c r="E45" s="8">
        <v>-54000</v>
      </c>
      <c r="F45" s="8"/>
      <c r="G45" s="24">
        <f t="shared" si="10"/>
        <v>0</v>
      </c>
      <c r="H45" s="24">
        <f t="shared" si="11"/>
        <v>0</v>
      </c>
      <c r="I45" s="13">
        <f t="shared" si="12"/>
        <v>0</v>
      </c>
    </row>
    <row r="46" spans="1:9" x14ac:dyDescent="0.2">
      <c r="A46" s="19" t="s">
        <v>23</v>
      </c>
      <c r="B46" s="8">
        <v>150000</v>
      </c>
      <c r="C46" s="8"/>
      <c r="D46" s="13">
        <f>SUM(B46:C46)</f>
        <v>150000</v>
      </c>
      <c r="E46" s="8">
        <v>-150000</v>
      </c>
      <c r="F46" s="8"/>
      <c r="G46" s="24">
        <f t="shared" si="10"/>
        <v>0</v>
      </c>
      <c r="H46" s="24">
        <f t="shared" si="11"/>
        <v>0</v>
      </c>
      <c r="I46" s="13">
        <f t="shared" si="12"/>
        <v>0</v>
      </c>
    </row>
    <row r="47" spans="1:9" x14ac:dyDescent="0.2">
      <c r="A47" s="19"/>
      <c r="B47" s="8"/>
      <c r="C47" s="8"/>
      <c r="D47" s="13"/>
      <c r="E47" s="8"/>
      <c r="F47" s="8"/>
      <c r="G47" s="8"/>
      <c r="H47" s="8"/>
      <c r="I47" s="13"/>
    </row>
    <row r="48" spans="1:9" x14ac:dyDescent="0.2">
      <c r="A48" s="11" t="s">
        <v>8</v>
      </c>
      <c r="B48" s="7">
        <f t="shared" ref="B48:I48" si="13">SUM(B49:B50)</f>
        <v>831116</v>
      </c>
      <c r="C48" s="7">
        <f t="shared" si="13"/>
        <v>0</v>
      </c>
      <c r="D48" s="17">
        <f t="shared" si="13"/>
        <v>831116</v>
      </c>
      <c r="E48" s="7">
        <f t="shared" si="13"/>
        <v>0</v>
      </c>
      <c r="F48" s="7">
        <f t="shared" si="13"/>
        <v>0</v>
      </c>
      <c r="G48" s="7">
        <f t="shared" si="13"/>
        <v>831116</v>
      </c>
      <c r="H48" s="7">
        <f t="shared" si="13"/>
        <v>0</v>
      </c>
      <c r="I48" s="17">
        <f t="shared" si="13"/>
        <v>831116</v>
      </c>
    </row>
    <row r="49" spans="1:9" x14ac:dyDescent="0.2">
      <c r="A49" s="12" t="s">
        <v>34</v>
      </c>
      <c r="B49" s="8">
        <v>316611</v>
      </c>
      <c r="C49" s="8"/>
      <c r="D49" s="13">
        <f>SUM(B49:C49)</f>
        <v>316611</v>
      </c>
      <c r="E49" s="8"/>
      <c r="F49" s="8"/>
      <c r="G49" s="24">
        <f t="shared" ref="G49" si="14">+B49+E49</f>
        <v>316611</v>
      </c>
      <c r="H49" s="24">
        <f t="shared" ref="H49" si="15">+C49+F49</f>
        <v>0</v>
      </c>
      <c r="I49" s="13">
        <f t="shared" ref="I49" si="16">SUM(G49:H49)</f>
        <v>316611</v>
      </c>
    </row>
    <row r="50" spans="1:9" x14ac:dyDescent="0.2">
      <c r="A50" s="12" t="s">
        <v>36</v>
      </c>
      <c r="B50" s="8">
        <v>514505</v>
      </c>
      <c r="C50" s="8"/>
      <c r="D50" s="13">
        <f>SUM(B50:C50)</f>
        <v>514505</v>
      </c>
      <c r="E50" s="8"/>
      <c r="F50" s="8"/>
      <c r="G50" s="24">
        <f t="shared" ref="G50" si="17">+B50+E50</f>
        <v>514505</v>
      </c>
      <c r="H50" s="24">
        <f t="shared" ref="H50" si="18">+C50+F50</f>
        <v>0</v>
      </c>
      <c r="I50" s="13">
        <f t="shared" ref="I50" si="19">SUM(G50:H50)</f>
        <v>514505</v>
      </c>
    </row>
    <row r="51" spans="1:9" x14ac:dyDescent="0.2">
      <c r="A51" s="12"/>
      <c r="B51" s="8"/>
      <c r="C51" s="8"/>
      <c r="D51" s="13"/>
      <c r="E51" s="8"/>
      <c r="F51" s="8"/>
      <c r="G51" s="24"/>
      <c r="H51" s="24"/>
      <c r="I51" s="13"/>
    </row>
    <row r="52" spans="1:9" x14ac:dyDescent="0.2">
      <c r="A52" s="11" t="s">
        <v>46</v>
      </c>
      <c r="B52" s="7">
        <f t="shared" ref="B52:D52" si="20">+B53</f>
        <v>0</v>
      </c>
      <c r="C52" s="7">
        <f t="shared" si="20"/>
        <v>0</v>
      </c>
      <c r="D52" s="7">
        <f t="shared" si="20"/>
        <v>0</v>
      </c>
      <c r="E52" s="7">
        <f>+E53</f>
        <v>889</v>
      </c>
      <c r="F52" s="7">
        <f t="shared" ref="F52:I52" si="21">+F53</f>
        <v>0</v>
      </c>
      <c r="G52" s="7">
        <f t="shared" si="21"/>
        <v>889</v>
      </c>
      <c r="H52" s="7">
        <f t="shared" si="21"/>
        <v>0</v>
      </c>
      <c r="I52" s="7">
        <f t="shared" si="21"/>
        <v>889</v>
      </c>
    </row>
    <row r="53" spans="1:9" x14ac:dyDescent="0.2">
      <c r="A53" s="12" t="s">
        <v>47</v>
      </c>
      <c r="B53" s="8"/>
      <c r="C53" s="8"/>
      <c r="D53" s="13"/>
      <c r="E53" s="8">
        <v>889</v>
      </c>
      <c r="F53" s="8"/>
      <c r="G53" s="24">
        <f t="shared" ref="G53" si="22">+B53+E53</f>
        <v>889</v>
      </c>
      <c r="H53" s="24">
        <f t="shared" ref="H53" si="23">+C53+F53</f>
        <v>0</v>
      </c>
      <c r="I53" s="13">
        <f t="shared" ref="I53" si="24">SUM(G53:H53)</f>
        <v>889</v>
      </c>
    </row>
    <row r="54" spans="1:9" x14ac:dyDescent="0.2">
      <c r="A54" s="12"/>
      <c r="B54" s="8"/>
      <c r="C54" s="8"/>
      <c r="D54" s="13"/>
      <c r="E54" s="8"/>
      <c r="F54" s="8"/>
      <c r="G54" s="8"/>
      <c r="H54" s="8"/>
      <c r="I54" s="13"/>
    </row>
    <row r="55" spans="1:9" x14ac:dyDescent="0.2">
      <c r="A55" s="11" t="s">
        <v>9</v>
      </c>
      <c r="B55" s="7">
        <f t="shared" ref="B55:I55" si="25">SUM(B56:B57)</f>
        <v>342463</v>
      </c>
      <c r="C55" s="7">
        <f t="shared" si="25"/>
        <v>0</v>
      </c>
      <c r="D55" s="17">
        <f t="shared" si="25"/>
        <v>342463</v>
      </c>
      <c r="E55" s="7">
        <f t="shared" si="25"/>
        <v>0</v>
      </c>
      <c r="F55" s="7">
        <f t="shared" si="25"/>
        <v>0</v>
      </c>
      <c r="G55" s="7">
        <f t="shared" si="25"/>
        <v>342463</v>
      </c>
      <c r="H55" s="7">
        <f t="shared" si="25"/>
        <v>0</v>
      </c>
      <c r="I55" s="17">
        <f t="shared" si="25"/>
        <v>342463</v>
      </c>
    </row>
    <row r="56" spans="1:9" x14ac:dyDescent="0.2">
      <c r="A56" s="12" t="s">
        <v>37</v>
      </c>
      <c r="B56" s="8">
        <v>128121</v>
      </c>
      <c r="C56" s="8"/>
      <c r="D56" s="13">
        <f>SUM(B56:C56)</f>
        <v>128121</v>
      </c>
      <c r="E56" s="8"/>
      <c r="F56" s="8"/>
      <c r="G56" s="24">
        <f t="shared" ref="G56:G57" si="26">+B56+E56</f>
        <v>128121</v>
      </c>
      <c r="H56" s="24">
        <f t="shared" ref="H56:H57" si="27">+C56+F56</f>
        <v>0</v>
      </c>
      <c r="I56" s="13">
        <f t="shared" ref="I56:I57" si="28">SUM(G56:H56)</f>
        <v>128121</v>
      </c>
    </row>
    <row r="57" spans="1:9" x14ac:dyDescent="0.2">
      <c r="A57" s="12" t="s">
        <v>35</v>
      </c>
      <c r="B57" s="8">
        <v>214342</v>
      </c>
      <c r="C57" s="8"/>
      <c r="D57" s="13">
        <f>SUM(B57:C57)</f>
        <v>214342</v>
      </c>
      <c r="E57" s="8"/>
      <c r="F57" s="8"/>
      <c r="G57" s="24">
        <f t="shared" si="26"/>
        <v>214342</v>
      </c>
      <c r="H57" s="24">
        <f t="shared" si="27"/>
        <v>0</v>
      </c>
      <c r="I57" s="13">
        <f t="shared" si="28"/>
        <v>214342</v>
      </c>
    </row>
    <row r="58" spans="1:9" x14ac:dyDescent="0.2">
      <c r="A58" s="12"/>
      <c r="B58" s="8"/>
      <c r="C58" s="8"/>
      <c r="D58" s="13"/>
      <c r="E58" s="8"/>
      <c r="F58" s="8"/>
      <c r="G58" s="8"/>
      <c r="H58" s="8"/>
      <c r="I58" s="13"/>
    </row>
    <row r="59" spans="1:9" x14ac:dyDescent="0.2">
      <c r="A59" s="11" t="s">
        <v>10</v>
      </c>
      <c r="B59" s="7">
        <f t="shared" ref="B59:I59" si="29">SUM(B60:B61)</f>
        <v>104778</v>
      </c>
      <c r="C59" s="7">
        <f t="shared" si="29"/>
        <v>0</v>
      </c>
      <c r="D59" s="7">
        <f t="shared" si="29"/>
        <v>104778</v>
      </c>
      <c r="E59" s="7">
        <f t="shared" si="29"/>
        <v>0</v>
      </c>
      <c r="F59" s="7">
        <f t="shared" si="29"/>
        <v>0</v>
      </c>
      <c r="G59" s="7">
        <f t="shared" si="29"/>
        <v>104778</v>
      </c>
      <c r="H59" s="7">
        <f t="shared" si="29"/>
        <v>0</v>
      </c>
      <c r="I59" s="7">
        <f t="shared" si="29"/>
        <v>104778</v>
      </c>
    </row>
    <row r="60" spans="1:9" x14ac:dyDescent="0.2">
      <c r="A60" s="12" t="s">
        <v>24</v>
      </c>
      <c r="B60" s="8">
        <v>52389</v>
      </c>
      <c r="C60" s="8"/>
      <c r="D60" s="13">
        <f>SUM(B60:C60)</f>
        <v>52389</v>
      </c>
      <c r="E60" s="8"/>
      <c r="F60" s="8"/>
      <c r="G60" s="24">
        <f t="shared" ref="G60:G61" si="30">+B60+E60</f>
        <v>52389</v>
      </c>
      <c r="H60" s="24">
        <f t="shared" ref="H60:H61" si="31">+C60+F60</f>
        <v>0</v>
      </c>
      <c r="I60" s="13">
        <f t="shared" ref="I60:I61" si="32">SUM(G60:H60)</f>
        <v>52389</v>
      </c>
    </row>
    <row r="61" spans="1:9" x14ac:dyDescent="0.2">
      <c r="A61" s="12" t="s">
        <v>25</v>
      </c>
      <c r="B61" s="8">
        <v>52389</v>
      </c>
      <c r="C61" s="8"/>
      <c r="D61" s="13">
        <f>SUM(B61:C61)</f>
        <v>52389</v>
      </c>
      <c r="E61" s="8"/>
      <c r="F61" s="8"/>
      <c r="G61" s="24">
        <f t="shared" si="30"/>
        <v>52389</v>
      </c>
      <c r="H61" s="24">
        <f t="shared" si="31"/>
        <v>0</v>
      </c>
      <c r="I61" s="13">
        <f t="shared" si="32"/>
        <v>52389</v>
      </c>
    </row>
    <row r="62" spans="1:9" x14ac:dyDescent="0.2">
      <c r="A62" s="12"/>
      <c r="B62" s="8"/>
      <c r="C62" s="8"/>
      <c r="D62" s="13"/>
      <c r="E62" s="8"/>
      <c r="F62" s="8"/>
      <c r="G62" s="24"/>
      <c r="H62" s="24"/>
      <c r="I62" s="13"/>
    </row>
    <row r="63" spans="1:9" x14ac:dyDescent="0.2">
      <c r="A63" s="11" t="s">
        <v>44</v>
      </c>
      <c r="B63" s="7">
        <f t="shared" ref="B63:D63" si="33">SUM(B64:B65)</f>
        <v>0</v>
      </c>
      <c r="C63" s="7">
        <f t="shared" si="33"/>
        <v>0</v>
      </c>
      <c r="D63" s="7">
        <f t="shared" si="33"/>
        <v>0</v>
      </c>
      <c r="E63" s="7">
        <f>SUM(E64:E65)</f>
        <v>14327</v>
      </c>
      <c r="F63" s="7">
        <f t="shared" ref="F63:I63" si="34">SUM(F64:F65)</f>
        <v>0</v>
      </c>
      <c r="G63" s="7">
        <f t="shared" si="34"/>
        <v>14327</v>
      </c>
      <c r="H63" s="7">
        <f t="shared" si="34"/>
        <v>0</v>
      </c>
      <c r="I63" s="7">
        <f t="shared" si="34"/>
        <v>14327</v>
      </c>
    </row>
    <row r="64" spans="1:9" x14ac:dyDescent="0.2">
      <c r="A64" s="12" t="s">
        <v>45</v>
      </c>
      <c r="B64" s="8"/>
      <c r="C64" s="8"/>
      <c r="D64" s="13"/>
      <c r="E64" s="8">
        <v>4327</v>
      </c>
      <c r="F64" s="8"/>
      <c r="G64" s="24">
        <f t="shared" ref="G64" si="35">+B64+E64</f>
        <v>4327</v>
      </c>
      <c r="H64" s="24">
        <f t="shared" ref="H64" si="36">+C64+F64</f>
        <v>0</v>
      </c>
      <c r="I64" s="13">
        <f t="shared" ref="I64" si="37">SUM(G64:H64)</f>
        <v>4327</v>
      </c>
    </row>
    <row r="65" spans="1:9" x14ac:dyDescent="0.2">
      <c r="A65" s="12" t="s">
        <v>49</v>
      </c>
      <c r="B65" s="8"/>
      <c r="C65" s="8"/>
      <c r="D65" s="13"/>
      <c r="E65" s="8">
        <v>10000</v>
      </c>
      <c r="F65" s="8"/>
      <c r="G65" s="24">
        <f t="shared" ref="G65" si="38">+B65+E65</f>
        <v>10000</v>
      </c>
      <c r="H65" s="24">
        <f t="shared" ref="H65" si="39">+C65+F65</f>
        <v>0</v>
      </c>
      <c r="I65" s="13">
        <f t="shared" ref="I65" si="40">SUM(G65:H65)</f>
        <v>10000</v>
      </c>
    </row>
    <row r="66" spans="1:9" x14ac:dyDescent="0.2">
      <c r="A66" s="12"/>
      <c r="B66" s="8"/>
      <c r="C66" s="8"/>
      <c r="D66" s="13"/>
      <c r="E66" s="8"/>
      <c r="F66" s="8"/>
      <c r="G66" s="8"/>
      <c r="H66" s="8"/>
      <c r="I66" s="13"/>
    </row>
    <row r="67" spans="1:9" x14ac:dyDescent="0.2">
      <c r="A67" s="11" t="s">
        <v>11</v>
      </c>
      <c r="B67" s="7">
        <f t="shared" ref="B67:I67" si="41">SUM(B68:B69)</f>
        <v>40640</v>
      </c>
      <c r="C67" s="7">
        <f t="shared" si="41"/>
        <v>0</v>
      </c>
      <c r="D67" s="7">
        <f t="shared" si="41"/>
        <v>40640</v>
      </c>
      <c r="E67" s="7">
        <f t="shared" si="41"/>
        <v>0</v>
      </c>
      <c r="F67" s="7">
        <f t="shared" si="41"/>
        <v>0</v>
      </c>
      <c r="G67" s="7">
        <f t="shared" si="41"/>
        <v>40640</v>
      </c>
      <c r="H67" s="7">
        <f t="shared" si="41"/>
        <v>0</v>
      </c>
      <c r="I67" s="7">
        <f t="shared" si="41"/>
        <v>40640</v>
      </c>
    </row>
    <row r="68" spans="1:9" x14ac:dyDescent="0.2">
      <c r="A68" s="12" t="s">
        <v>15</v>
      </c>
      <c r="B68" s="8">
        <v>9525</v>
      </c>
      <c r="C68" s="8"/>
      <c r="D68" s="13">
        <f>SUM(B68:C68)</f>
        <v>9525</v>
      </c>
      <c r="E68" s="8"/>
      <c r="F68" s="8"/>
      <c r="G68" s="24">
        <f t="shared" ref="G68:G69" si="42">+B68+E68</f>
        <v>9525</v>
      </c>
      <c r="H68" s="24">
        <f t="shared" ref="H68:H69" si="43">+C68+F68</f>
        <v>0</v>
      </c>
      <c r="I68" s="13">
        <f t="shared" ref="I68:I69" si="44">SUM(G68:H68)</f>
        <v>9525</v>
      </c>
    </row>
    <row r="69" spans="1:9" x14ac:dyDescent="0.2">
      <c r="A69" s="12" t="s">
        <v>16</v>
      </c>
      <c r="B69" s="8">
        <f>24500*1.27</f>
        <v>31115</v>
      </c>
      <c r="C69" s="8"/>
      <c r="D69" s="13">
        <f>SUM(B69:C69)</f>
        <v>31115</v>
      </c>
      <c r="E69" s="8"/>
      <c r="F69" s="8"/>
      <c r="G69" s="24">
        <f t="shared" si="42"/>
        <v>31115</v>
      </c>
      <c r="H69" s="24">
        <f t="shared" si="43"/>
        <v>0</v>
      </c>
      <c r="I69" s="13">
        <f t="shared" si="44"/>
        <v>31115</v>
      </c>
    </row>
    <row r="70" spans="1:9" x14ac:dyDescent="0.2">
      <c r="A70" s="12"/>
      <c r="B70" s="8"/>
      <c r="C70" s="8"/>
      <c r="D70" s="13"/>
      <c r="E70" s="8"/>
      <c r="F70" s="8"/>
      <c r="G70" s="8"/>
      <c r="H70" s="8"/>
      <c r="I70" s="13"/>
    </row>
    <row r="71" spans="1:9" x14ac:dyDescent="0.2">
      <c r="A71" s="11" t="s">
        <v>18</v>
      </c>
      <c r="B71" s="7">
        <f>B72</f>
        <v>5000</v>
      </c>
      <c r="C71" s="7"/>
      <c r="D71" s="7">
        <f>D72</f>
        <v>5000</v>
      </c>
      <c r="E71" s="7">
        <f>E72</f>
        <v>0</v>
      </c>
      <c r="F71" s="7"/>
      <c r="G71" s="7">
        <f>G72</f>
        <v>5000</v>
      </c>
      <c r="H71" s="7"/>
      <c r="I71" s="7">
        <f>I72</f>
        <v>5000</v>
      </c>
    </row>
    <row r="72" spans="1:9" x14ac:dyDescent="0.2">
      <c r="A72" s="12" t="s">
        <v>38</v>
      </c>
      <c r="B72" s="8">
        <v>5000</v>
      </c>
      <c r="C72" s="8"/>
      <c r="D72" s="13">
        <v>5000</v>
      </c>
      <c r="E72" s="8"/>
      <c r="F72" s="8"/>
      <c r="G72" s="24">
        <f t="shared" ref="G72" si="45">+B72+E72</f>
        <v>5000</v>
      </c>
      <c r="H72" s="24">
        <f t="shared" ref="H72" si="46">+C72+F72</f>
        <v>0</v>
      </c>
      <c r="I72" s="13">
        <f t="shared" ref="I72" si="47">SUM(G72:H72)</f>
        <v>5000</v>
      </c>
    </row>
    <row r="73" spans="1:9" x14ac:dyDescent="0.2">
      <c r="A73" s="12"/>
      <c r="B73" s="14"/>
      <c r="C73" s="18"/>
      <c r="D73" s="13"/>
      <c r="E73" s="14"/>
      <c r="F73" s="18"/>
      <c r="G73" s="14"/>
      <c r="H73" s="18"/>
      <c r="I73" s="13"/>
    </row>
    <row r="74" spans="1:9" x14ac:dyDescent="0.2">
      <c r="A74" s="11" t="s">
        <v>12</v>
      </c>
      <c r="B74" s="18">
        <f t="shared" ref="B74:I74" si="48">SUM(B75:B75)</f>
        <v>12700</v>
      </c>
      <c r="C74" s="18">
        <f t="shared" si="48"/>
        <v>0</v>
      </c>
      <c r="D74" s="18">
        <f t="shared" si="48"/>
        <v>12700</v>
      </c>
      <c r="E74" s="18">
        <f t="shared" si="48"/>
        <v>0</v>
      </c>
      <c r="F74" s="18">
        <f t="shared" si="48"/>
        <v>0</v>
      </c>
      <c r="G74" s="18">
        <f t="shared" si="48"/>
        <v>12700</v>
      </c>
      <c r="H74" s="18">
        <f t="shared" si="48"/>
        <v>0</v>
      </c>
      <c r="I74" s="18">
        <f t="shared" si="48"/>
        <v>12700</v>
      </c>
    </row>
    <row r="75" spans="1:9" x14ac:dyDescent="0.2">
      <c r="A75" s="12" t="s">
        <v>17</v>
      </c>
      <c r="B75" s="14">
        <v>12700</v>
      </c>
      <c r="C75" s="18"/>
      <c r="D75" s="13">
        <f>SUM(B75:C75)</f>
        <v>12700</v>
      </c>
      <c r="E75" s="14"/>
      <c r="F75" s="18"/>
      <c r="G75" s="24">
        <f t="shared" ref="G75" si="49">+B75+E75</f>
        <v>12700</v>
      </c>
      <c r="H75" s="24">
        <f t="shared" ref="H75" si="50">+C75+F75</f>
        <v>0</v>
      </c>
      <c r="I75" s="13">
        <f t="shared" ref="I75" si="51">SUM(G75:H75)</f>
        <v>12700</v>
      </c>
    </row>
    <row r="76" spans="1:9" x14ac:dyDescent="0.2">
      <c r="A76" s="12"/>
      <c r="B76" s="8"/>
      <c r="C76" s="8"/>
      <c r="D76" s="13"/>
      <c r="E76" s="8"/>
      <c r="F76" s="8"/>
      <c r="G76" s="8"/>
      <c r="H76" s="8"/>
      <c r="I76" s="13"/>
    </row>
    <row r="77" spans="1:9" x14ac:dyDescent="0.2">
      <c r="A77" s="6" t="s">
        <v>1</v>
      </c>
      <c r="B77" s="15">
        <f>SUM(B9)</f>
        <v>1623400</v>
      </c>
      <c r="C77" s="15">
        <f>SUM(C9)</f>
        <v>0</v>
      </c>
      <c r="D77" s="15">
        <f>D9</f>
        <v>1623400</v>
      </c>
      <c r="E77" s="15">
        <f>SUM(E9)</f>
        <v>15216</v>
      </c>
      <c r="F77" s="15">
        <f>SUM(F9)</f>
        <v>0</v>
      </c>
      <c r="G77" s="15">
        <f>SUM(G9)</f>
        <v>1638616</v>
      </c>
      <c r="H77" s="15">
        <f>SUM(H9)</f>
        <v>0</v>
      </c>
      <c r="I77" s="15">
        <f>I9</f>
        <v>1638616</v>
      </c>
    </row>
    <row r="78" spans="1:9" x14ac:dyDescent="0.2">
      <c r="A78" s="10"/>
      <c r="G78" s="25"/>
    </row>
    <row r="79" spans="1:9" x14ac:dyDescent="0.2">
      <c r="A79" s="9"/>
    </row>
    <row r="80" spans="1:9" x14ac:dyDescent="0.2">
      <c r="A80" s="10"/>
    </row>
    <row r="81" spans="1:1" x14ac:dyDescent="0.2">
      <c r="A81" s="10"/>
    </row>
    <row r="82" spans="1:1" x14ac:dyDescent="0.2">
      <c r="A82" s="9"/>
    </row>
    <row r="83" spans="1:1" x14ac:dyDescent="0.2">
      <c r="A83" s="9"/>
    </row>
    <row r="84" spans="1:1" x14ac:dyDescent="0.2">
      <c r="A84" s="10"/>
    </row>
    <row r="85" spans="1:1" x14ac:dyDescent="0.2">
      <c r="A85" s="10"/>
    </row>
    <row r="86" spans="1:1" x14ac:dyDescent="0.2">
      <c r="A86" s="9"/>
    </row>
    <row r="87" spans="1:1" x14ac:dyDescent="0.2">
      <c r="A87" s="9"/>
    </row>
    <row r="88" spans="1:1" x14ac:dyDescent="0.2">
      <c r="A88" s="9"/>
    </row>
    <row r="89" spans="1:1" x14ac:dyDescent="0.2">
      <c r="A89" s="10"/>
    </row>
    <row r="90" spans="1:1" x14ac:dyDescent="0.2">
      <c r="A90" s="9"/>
    </row>
    <row r="91" spans="1:1" x14ac:dyDescent="0.2">
      <c r="A91" s="10"/>
    </row>
    <row r="92" spans="1:1" x14ac:dyDescent="0.2">
      <c r="A92" s="10"/>
    </row>
    <row r="93" spans="1:1" x14ac:dyDescent="0.2">
      <c r="A93" s="9"/>
    </row>
    <row r="94" spans="1:1" x14ac:dyDescent="0.2">
      <c r="A94" s="9"/>
    </row>
    <row r="95" spans="1:1" x14ac:dyDescent="0.2">
      <c r="A95" s="9"/>
    </row>
    <row r="96" spans="1:1" x14ac:dyDescent="0.2">
      <c r="A96" s="9"/>
    </row>
    <row r="97" spans="1:1" x14ac:dyDescent="0.2">
      <c r="A97" s="9"/>
    </row>
    <row r="98" spans="1:1" x14ac:dyDescent="0.2">
      <c r="A98" s="9"/>
    </row>
    <row r="99" spans="1:1" x14ac:dyDescent="0.2">
      <c r="A99" s="9"/>
    </row>
    <row r="100" spans="1:1" x14ac:dyDescent="0.2">
      <c r="A100" s="9"/>
    </row>
    <row r="101" spans="1:1" x14ac:dyDescent="0.2">
      <c r="A101" s="9"/>
    </row>
    <row r="102" spans="1:1" x14ac:dyDescent="0.2">
      <c r="A102" s="9"/>
    </row>
    <row r="103" spans="1:1" x14ac:dyDescent="0.2">
      <c r="A103" s="9"/>
    </row>
    <row r="104" spans="1:1" x14ac:dyDescent="0.2">
      <c r="A104" s="9"/>
    </row>
    <row r="105" spans="1:1" x14ac:dyDescent="0.2">
      <c r="A105" s="9"/>
    </row>
    <row r="106" spans="1:1" x14ac:dyDescent="0.2">
      <c r="A106" s="9"/>
    </row>
    <row r="107" spans="1:1" x14ac:dyDescent="0.2">
      <c r="A107" s="10"/>
    </row>
    <row r="108" spans="1:1" x14ac:dyDescent="0.2">
      <c r="A108" s="10"/>
    </row>
    <row r="109" spans="1:1" x14ac:dyDescent="0.2">
      <c r="A109" s="10"/>
    </row>
    <row r="110" spans="1:1" x14ac:dyDescent="0.2">
      <c r="A110" s="9"/>
    </row>
    <row r="111" spans="1:1" x14ac:dyDescent="0.2">
      <c r="A111" s="10"/>
    </row>
    <row r="112" spans="1:1" x14ac:dyDescent="0.2">
      <c r="A112" s="10"/>
    </row>
    <row r="113" spans="1:1" x14ac:dyDescent="0.2">
      <c r="A113" s="10"/>
    </row>
    <row r="114" spans="1:1" x14ac:dyDescent="0.2">
      <c r="A114" s="10"/>
    </row>
    <row r="115" spans="1:1" x14ac:dyDescent="0.2">
      <c r="A115" s="26"/>
    </row>
    <row r="116" spans="1:1" ht="12.75" customHeight="1" x14ac:dyDescent="0.2">
      <c r="A116" s="26"/>
    </row>
    <row r="117" spans="1:1" x14ac:dyDescent="0.2">
      <c r="A117" s="26"/>
    </row>
    <row r="118" spans="1:1" x14ac:dyDescent="0.2">
      <c r="A118" s="9"/>
    </row>
    <row r="119" spans="1:1" x14ac:dyDescent="0.2">
      <c r="A119" s="10"/>
    </row>
    <row r="120" spans="1:1" x14ac:dyDescent="0.2">
      <c r="A120" s="10"/>
    </row>
    <row r="121" spans="1:1" x14ac:dyDescent="0.2">
      <c r="A121" s="9"/>
    </row>
    <row r="122" spans="1:1" x14ac:dyDescent="0.2">
      <c r="A122" s="10"/>
    </row>
    <row r="123" spans="1:1" x14ac:dyDescent="0.2">
      <c r="A123" s="10"/>
    </row>
    <row r="124" spans="1:1" x14ac:dyDescent="0.2">
      <c r="A124" s="9"/>
    </row>
    <row r="125" spans="1:1" x14ac:dyDescent="0.2">
      <c r="A125" s="10"/>
    </row>
    <row r="126" spans="1:1" x14ac:dyDescent="0.2">
      <c r="A126" s="9"/>
    </row>
    <row r="127" spans="1:1" x14ac:dyDescent="0.2">
      <c r="A127" s="10"/>
    </row>
    <row r="128" spans="1:1" x14ac:dyDescent="0.2">
      <c r="A128" s="9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ht="12.75" customHeight="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  <row r="186" spans="1:1" x14ac:dyDescent="0.2">
      <c r="A186" s="10"/>
    </row>
    <row r="187" spans="1:1" x14ac:dyDescent="0.2">
      <c r="A187" s="10"/>
    </row>
    <row r="188" spans="1:1" x14ac:dyDescent="0.2">
      <c r="A188" s="10"/>
    </row>
    <row r="189" spans="1:1" x14ac:dyDescent="0.2">
      <c r="A189" s="10"/>
    </row>
    <row r="190" spans="1:1" x14ac:dyDescent="0.2">
      <c r="A190" s="10"/>
    </row>
    <row r="191" spans="1:1" x14ac:dyDescent="0.2">
      <c r="A191" s="10"/>
    </row>
    <row r="192" spans="1:1" x14ac:dyDescent="0.2">
      <c r="A192" s="10"/>
    </row>
    <row r="193" spans="1:1" x14ac:dyDescent="0.2">
      <c r="A193" s="10"/>
    </row>
    <row r="194" spans="1:1" x14ac:dyDescent="0.2">
      <c r="A194" s="10"/>
    </row>
    <row r="195" spans="1:1" x14ac:dyDescent="0.2">
      <c r="A195" s="10"/>
    </row>
    <row r="196" spans="1:1" x14ac:dyDescent="0.2">
      <c r="A196" s="10"/>
    </row>
    <row r="197" spans="1:1" x14ac:dyDescent="0.2">
      <c r="A197" s="10"/>
    </row>
    <row r="198" spans="1:1" x14ac:dyDescent="0.2">
      <c r="A198" s="10"/>
    </row>
    <row r="199" spans="1:1" x14ac:dyDescent="0.2">
      <c r="A199" s="10"/>
    </row>
    <row r="200" spans="1:1" x14ac:dyDescent="0.2">
      <c r="A200" s="10"/>
    </row>
    <row r="201" spans="1:1" x14ac:dyDescent="0.2">
      <c r="A201" s="10"/>
    </row>
    <row r="202" spans="1:1" x14ac:dyDescent="0.2">
      <c r="A202" s="10"/>
    </row>
    <row r="203" spans="1:1" x14ac:dyDescent="0.2">
      <c r="A203" s="10"/>
    </row>
    <row r="204" spans="1:1" x14ac:dyDescent="0.2">
      <c r="A204" s="10"/>
    </row>
    <row r="205" spans="1:1" x14ac:dyDescent="0.2">
      <c r="A205" s="10"/>
    </row>
  </sheetData>
  <mergeCells count="14">
    <mergeCell ref="A3:I3"/>
    <mergeCell ref="A115:A117"/>
    <mergeCell ref="A6:A8"/>
    <mergeCell ref="B6:D6"/>
    <mergeCell ref="B7:B8"/>
    <mergeCell ref="C7:C8"/>
    <mergeCell ref="D7:D8"/>
    <mergeCell ref="E6:F6"/>
    <mergeCell ref="G6:I6"/>
    <mergeCell ref="E7:E8"/>
    <mergeCell ref="F7:F8"/>
    <mergeCell ref="G7:G8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fitToHeight="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2024-06-25T11:07:25Z</cp:lastPrinted>
  <dcterms:created xsi:type="dcterms:W3CDTF">1997-01-17T14:02:09Z</dcterms:created>
  <dcterms:modified xsi:type="dcterms:W3CDTF">2024-06-25T11:07:42Z</dcterms:modified>
</cp:coreProperties>
</file>