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6D22FA69-F929-4EA1-B995-71D2C48D75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Munka1!$A$1:$I$257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1" i="1" l="1"/>
  <c r="B63" i="1" l="1"/>
  <c r="C63" i="1"/>
  <c r="C64" i="1" s="1"/>
  <c r="D63" i="1"/>
  <c r="E63" i="1"/>
  <c r="E64" i="1" s="1"/>
  <c r="F63" i="1"/>
  <c r="G63" i="1"/>
  <c r="F64" i="1"/>
  <c r="C256" i="1"/>
  <c r="B17" i="1"/>
  <c r="D78" i="1"/>
  <c r="G78" i="1"/>
  <c r="H78" i="1"/>
  <c r="I78" i="1"/>
  <c r="D142" i="1"/>
  <c r="G142" i="1"/>
  <c r="H142" i="1"/>
  <c r="I142" i="1"/>
  <c r="C127" i="1"/>
  <c r="D127" i="1"/>
  <c r="E127" i="1"/>
  <c r="F127" i="1"/>
  <c r="H127" i="1"/>
  <c r="B127" i="1"/>
  <c r="D126" i="1"/>
  <c r="G126" i="1"/>
  <c r="H126" i="1"/>
  <c r="I126" i="1"/>
  <c r="B192" i="1"/>
  <c r="D188" i="1"/>
  <c r="G188" i="1"/>
  <c r="H188" i="1"/>
  <c r="I188" i="1"/>
  <c r="D189" i="1"/>
  <c r="G189" i="1"/>
  <c r="H189" i="1"/>
  <c r="I189" i="1"/>
  <c r="D190" i="1"/>
  <c r="G190" i="1"/>
  <c r="H190" i="1"/>
  <c r="I190" i="1"/>
  <c r="C191" i="1"/>
  <c r="D191" i="1"/>
  <c r="E191" i="1"/>
  <c r="F191" i="1"/>
  <c r="H191" i="1"/>
  <c r="B191" i="1"/>
  <c r="B255" i="1"/>
  <c r="C255" i="1"/>
  <c r="D255" i="1"/>
  <c r="E255" i="1"/>
  <c r="F255" i="1"/>
  <c r="H255" i="1"/>
  <c r="G62" i="1"/>
  <c r="G255" i="1" s="1"/>
  <c r="H62" i="1"/>
  <c r="D62" i="1"/>
  <c r="D14" i="1"/>
  <c r="G14" i="1"/>
  <c r="G207" i="1" s="1"/>
  <c r="H14" i="1"/>
  <c r="B207" i="1"/>
  <c r="C207" i="1"/>
  <c r="D207" i="1"/>
  <c r="E207" i="1"/>
  <c r="F207" i="1"/>
  <c r="E202" i="1"/>
  <c r="F202" i="1"/>
  <c r="E203" i="1"/>
  <c r="F203" i="1"/>
  <c r="E204" i="1"/>
  <c r="F204" i="1"/>
  <c r="E205" i="1"/>
  <c r="F205" i="1"/>
  <c r="E206" i="1"/>
  <c r="F206" i="1"/>
  <c r="E208" i="1"/>
  <c r="F208" i="1"/>
  <c r="E209" i="1"/>
  <c r="F209" i="1"/>
  <c r="E211" i="1"/>
  <c r="F211" i="1"/>
  <c r="E212" i="1"/>
  <c r="F212" i="1"/>
  <c r="E214" i="1"/>
  <c r="F214" i="1"/>
  <c r="E215" i="1"/>
  <c r="F215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7" i="1"/>
  <c r="F227" i="1"/>
  <c r="E228" i="1"/>
  <c r="F228" i="1"/>
  <c r="E229" i="1"/>
  <c r="F229" i="1"/>
  <c r="E230" i="1"/>
  <c r="F230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1" i="1"/>
  <c r="F241" i="1"/>
  <c r="E242" i="1"/>
  <c r="F242" i="1"/>
  <c r="E243" i="1"/>
  <c r="F243" i="1"/>
  <c r="E245" i="1"/>
  <c r="F245" i="1"/>
  <c r="E246" i="1"/>
  <c r="F246" i="1"/>
  <c r="E248" i="1"/>
  <c r="F248" i="1"/>
  <c r="E249" i="1"/>
  <c r="F249" i="1"/>
  <c r="E250" i="1"/>
  <c r="F250" i="1"/>
  <c r="E252" i="1"/>
  <c r="F252" i="1"/>
  <c r="E253" i="1"/>
  <c r="F253" i="1"/>
  <c r="E254" i="1"/>
  <c r="F254" i="1"/>
  <c r="A196" i="1"/>
  <c r="E182" i="1"/>
  <c r="F182" i="1"/>
  <c r="E179" i="1"/>
  <c r="F179" i="1"/>
  <c r="E175" i="1"/>
  <c r="F175" i="1"/>
  <c r="E161" i="1"/>
  <c r="F161" i="1"/>
  <c r="E151" i="1"/>
  <c r="F151" i="1"/>
  <c r="E148" i="1"/>
  <c r="F148" i="1"/>
  <c r="E145" i="1"/>
  <c r="F145" i="1"/>
  <c r="G137" i="1"/>
  <c r="H137" i="1"/>
  <c r="G138" i="1"/>
  <c r="H138" i="1"/>
  <c r="G139" i="1"/>
  <c r="H139" i="1"/>
  <c r="G140" i="1"/>
  <c r="H140" i="1"/>
  <c r="G141" i="1"/>
  <c r="H141" i="1"/>
  <c r="G143" i="1"/>
  <c r="H143" i="1"/>
  <c r="G144" i="1"/>
  <c r="H144" i="1"/>
  <c r="G146" i="1"/>
  <c r="H146" i="1"/>
  <c r="H148" i="1" s="1"/>
  <c r="G147" i="1"/>
  <c r="H147" i="1"/>
  <c r="G149" i="1"/>
  <c r="H149" i="1"/>
  <c r="G150" i="1"/>
  <c r="H150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I168" i="1" s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6" i="1"/>
  <c r="H176" i="1"/>
  <c r="G177" i="1"/>
  <c r="H177" i="1"/>
  <c r="G178" i="1"/>
  <c r="H178" i="1"/>
  <c r="G180" i="1"/>
  <c r="H180" i="1"/>
  <c r="G181" i="1"/>
  <c r="H181" i="1"/>
  <c r="G183" i="1"/>
  <c r="H183" i="1"/>
  <c r="G184" i="1"/>
  <c r="H184" i="1"/>
  <c r="G187" i="1"/>
  <c r="H187" i="1"/>
  <c r="A131" i="1"/>
  <c r="A67" i="1"/>
  <c r="E118" i="1"/>
  <c r="F118" i="1"/>
  <c r="E115" i="1"/>
  <c r="F115" i="1"/>
  <c r="E111" i="1"/>
  <c r="F111" i="1"/>
  <c r="E97" i="1"/>
  <c r="F97" i="1"/>
  <c r="E87" i="1"/>
  <c r="F87" i="1"/>
  <c r="E84" i="1"/>
  <c r="F84" i="1"/>
  <c r="G74" i="1"/>
  <c r="H74" i="1"/>
  <c r="G75" i="1"/>
  <c r="H75" i="1"/>
  <c r="G76" i="1"/>
  <c r="H76" i="1"/>
  <c r="G77" i="1"/>
  <c r="H77" i="1"/>
  <c r="G79" i="1"/>
  <c r="H79" i="1"/>
  <c r="G80" i="1"/>
  <c r="H80" i="1"/>
  <c r="G82" i="1"/>
  <c r="G84" i="1" s="1"/>
  <c r="H82" i="1"/>
  <c r="G83" i="1"/>
  <c r="H83" i="1"/>
  <c r="G85" i="1"/>
  <c r="H85" i="1"/>
  <c r="G86" i="1"/>
  <c r="H86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2" i="1"/>
  <c r="H112" i="1"/>
  <c r="G113" i="1"/>
  <c r="H113" i="1"/>
  <c r="G114" i="1"/>
  <c r="H114" i="1"/>
  <c r="G116" i="1"/>
  <c r="H116" i="1"/>
  <c r="G117" i="1"/>
  <c r="H117" i="1"/>
  <c r="I117" i="1" s="1"/>
  <c r="G119" i="1"/>
  <c r="H119" i="1"/>
  <c r="G120" i="1"/>
  <c r="H120" i="1"/>
  <c r="G123" i="1"/>
  <c r="H123" i="1"/>
  <c r="G124" i="1"/>
  <c r="H124" i="1"/>
  <c r="G125" i="1"/>
  <c r="G127" i="1" s="1"/>
  <c r="H125" i="1"/>
  <c r="H73" i="1"/>
  <c r="G73" i="1"/>
  <c r="I199" i="1"/>
  <c r="D199" i="1"/>
  <c r="I134" i="1"/>
  <c r="D134" i="1"/>
  <c r="E54" i="1"/>
  <c r="F54" i="1"/>
  <c r="E51" i="1"/>
  <c r="F51" i="1"/>
  <c r="E47" i="1"/>
  <c r="F47" i="1"/>
  <c r="E33" i="1"/>
  <c r="F33" i="1"/>
  <c r="E23" i="1"/>
  <c r="F23" i="1"/>
  <c r="E20" i="1"/>
  <c r="F20" i="1"/>
  <c r="G19" i="1"/>
  <c r="H19" i="1"/>
  <c r="G21" i="1"/>
  <c r="H21" i="1"/>
  <c r="G22" i="1"/>
  <c r="H22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8" i="1"/>
  <c r="H48" i="1"/>
  <c r="G49" i="1"/>
  <c r="H49" i="1"/>
  <c r="G50" i="1"/>
  <c r="H50" i="1"/>
  <c r="G52" i="1"/>
  <c r="H52" i="1"/>
  <c r="G53" i="1"/>
  <c r="H53" i="1"/>
  <c r="G55" i="1"/>
  <c r="H55" i="1"/>
  <c r="G56" i="1"/>
  <c r="H56" i="1"/>
  <c r="G59" i="1"/>
  <c r="H59" i="1"/>
  <c r="G60" i="1"/>
  <c r="H60" i="1"/>
  <c r="G61" i="1"/>
  <c r="H61" i="1"/>
  <c r="H63" i="1" s="1"/>
  <c r="H64" i="1" s="1"/>
  <c r="H18" i="1"/>
  <c r="G18" i="1"/>
  <c r="G20" i="1" s="1"/>
  <c r="E17" i="1"/>
  <c r="F17" i="1"/>
  <c r="G10" i="1"/>
  <c r="H10" i="1"/>
  <c r="G11" i="1"/>
  <c r="H11" i="1"/>
  <c r="G12" i="1"/>
  <c r="H12" i="1"/>
  <c r="G13" i="1"/>
  <c r="H13" i="1"/>
  <c r="G15" i="1"/>
  <c r="H15" i="1"/>
  <c r="G16" i="1"/>
  <c r="H16" i="1"/>
  <c r="H9" i="1"/>
  <c r="G9" i="1"/>
  <c r="I70" i="1"/>
  <c r="D70" i="1"/>
  <c r="D76" i="1"/>
  <c r="D77" i="1"/>
  <c r="D79" i="1"/>
  <c r="D140" i="1"/>
  <c r="D141" i="1"/>
  <c r="D143" i="1"/>
  <c r="C208" i="1"/>
  <c r="B208" i="1"/>
  <c r="D15" i="1"/>
  <c r="D12" i="1"/>
  <c r="C205" i="1"/>
  <c r="B205" i="1"/>
  <c r="D13" i="1"/>
  <c r="B47" i="1"/>
  <c r="B23" i="1"/>
  <c r="D83" i="1"/>
  <c r="D32" i="1"/>
  <c r="D60" i="1"/>
  <c r="D61" i="1"/>
  <c r="D124" i="1"/>
  <c r="D125" i="1"/>
  <c r="C253" i="1"/>
  <c r="B253" i="1"/>
  <c r="B220" i="1"/>
  <c r="B33" i="1"/>
  <c r="B20" i="1"/>
  <c r="B51" i="1"/>
  <c r="B54" i="1"/>
  <c r="B57" i="1"/>
  <c r="G57" i="1" s="1"/>
  <c r="C254" i="1"/>
  <c r="B254" i="1"/>
  <c r="C236" i="1"/>
  <c r="D43" i="1"/>
  <c r="D236" i="1" s="1"/>
  <c r="B236" i="1"/>
  <c r="C225" i="1"/>
  <c r="D160" i="1"/>
  <c r="D96" i="1"/>
  <c r="B225" i="1"/>
  <c r="C161" i="1"/>
  <c r="D152" i="1"/>
  <c r="D153" i="1"/>
  <c r="D154" i="1"/>
  <c r="D155" i="1"/>
  <c r="D156" i="1"/>
  <c r="D157" i="1"/>
  <c r="D158" i="1"/>
  <c r="D159" i="1"/>
  <c r="B161" i="1"/>
  <c r="C97" i="1"/>
  <c r="D88" i="1"/>
  <c r="D89" i="1"/>
  <c r="D90" i="1"/>
  <c r="D91" i="1"/>
  <c r="D92" i="1"/>
  <c r="D93" i="1"/>
  <c r="D94" i="1"/>
  <c r="D95" i="1"/>
  <c r="B97" i="1"/>
  <c r="C33" i="1"/>
  <c r="D27" i="1"/>
  <c r="D24" i="1"/>
  <c r="D25" i="1"/>
  <c r="D26" i="1"/>
  <c r="D28" i="1"/>
  <c r="D29" i="1"/>
  <c r="D30" i="1"/>
  <c r="D31" i="1"/>
  <c r="B228" i="1"/>
  <c r="B212" i="1"/>
  <c r="D19" i="1"/>
  <c r="D147" i="1"/>
  <c r="C212" i="1"/>
  <c r="C145" i="1"/>
  <c r="C148" i="1"/>
  <c r="C151" i="1"/>
  <c r="C175" i="1"/>
  <c r="C179" i="1"/>
  <c r="C182" i="1"/>
  <c r="C185" i="1"/>
  <c r="H185" i="1" s="1"/>
  <c r="D137" i="1"/>
  <c r="D138" i="1"/>
  <c r="D139" i="1"/>
  <c r="D144" i="1"/>
  <c r="D146" i="1"/>
  <c r="D148" i="1" s="1"/>
  <c r="D149" i="1"/>
  <c r="D150" i="1"/>
  <c r="D162" i="1"/>
  <c r="D163" i="1"/>
  <c r="D164" i="1"/>
  <c r="D165" i="1"/>
  <c r="D167" i="1"/>
  <c r="D168" i="1"/>
  <c r="D170" i="1"/>
  <c r="D172" i="1"/>
  <c r="D173" i="1"/>
  <c r="D174" i="1"/>
  <c r="D176" i="1"/>
  <c r="D177" i="1"/>
  <c r="D178" i="1"/>
  <c r="D180" i="1"/>
  <c r="D181" i="1"/>
  <c r="D183" i="1"/>
  <c r="D184" i="1"/>
  <c r="D187" i="1"/>
  <c r="B145" i="1"/>
  <c r="B148" i="1"/>
  <c r="B151" i="1"/>
  <c r="B175" i="1"/>
  <c r="B179" i="1"/>
  <c r="B182" i="1"/>
  <c r="B185" i="1"/>
  <c r="G185" i="1" s="1"/>
  <c r="C81" i="1"/>
  <c r="H81" i="1" s="1"/>
  <c r="C84" i="1"/>
  <c r="C87" i="1"/>
  <c r="C111" i="1"/>
  <c r="C115" i="1"/>
  <c r="C118" i="1"/>
  <c r="C121" i="1"/>
  <c r="H121" i="1" s="1"/>
  <c r="D73" i="1"/>
  <c r="D74" i="1"/>
  <c r="D75" i="1"/>
  <c r="D80" i="1"/>
  <c r="D82" i="1"/>
  <c r="D84" i="1" s="1"/>
  <c r="D85" i="1"/>
  <c r="D86" i="1"/>
  <c r="D98" i="1"/>
  <c r="D99" i="1"/>
  <c r="D100" i="1"/>
  <c r="D101" i="1"/>
  <c r="D103" i="1"/>
  <c r="D104" i="1"/>
  <c r="D106" i="1"/>
  <c r="D108" i="1"/>
  <c r="D109" i="1"/>
  <c r="D110" i="1"/>
  <c r="D112" i="1"/>
  <c r="D113" i="1"/>
  <c r="D114" i="1"/>
  <c r="D116" i="1"/>
  <c r="D117" i="1"/>
  <c r="D119" i="1"/>
  <c r="D120" i="1"/>
  <c r="D123" i="1"/>
  <c r="B81" i="1"/>
  <c r="G81" i="1" s="1"/>
  <c r="B84" i="1"/>
  <c r="B87" i="1"/>
  <c r="B111" i="1"/>
  <c r="B115" i="1"/>
  <c r="B118" i="1"/>
  <c r="B121" i="1"/>
  <c r="G121" i="1" s="1"/>
  <c r="D105" i="1"/>
  <c r="C17" i="1"/>
  <c r="C20" i="1"/>
  <c r="C23" i="1"/>
  <c r="C47" i="1"/>
  <c r="C51" i="1"/>
  <c r="C54" i="1"/>
  <c r="C57" i="1"/>
  <c r="H57" i="1" s="1"/>
  <c r="D9" i="1"/>
  <c r="D10" i="1"/>
  <c r="D11" i="1"/>
  <c r="D16" i="1"/>
  <c r="D18" i="1"/>
  <c r="D20" i="1" s="1"/>
  <c r="D21" i="1"/>
  <c r="D22" i="1"/>
  <c r="D34" i="1"/>
  <c r="D35" i="1"/>
  <c r="D36" i="1"/>
  <c r="D37" i="1"/>
  <c r="D39" i="1"/>
  <c r="D40" i="1"/>
  <c r="D42" i="1"/>
  <c r="D44" i="1"/>
  <c r="D45" i="1"/>
  <c r="D46" i="1"/>
  <c r="D48" i="1"/>
  <c r="D49" i="1"/>
  <c r="D50" i="1"/>
  <c r="D52" i="1"/>
  <c r="D53" i="1"/>
  <c r="D55" i="1"/>
  <c r="D56" i="1"/>
  <c r="D57" i="1" s="1"/>
  <c r="D59" i="1"/>
  <c r="D41" i="1"/>
  <c r="C234" i="1"/>
  <c r="B234" i="1"/>
  <c r="D231" i="1"/>
  <c r="E231" i="1" s="1"/>
  <c r="F231" i="1" s="1"/>
  <c r="D166" i="1"/>
  <c r="D102" i="1"/>
  <c r="D38" i="1"/>
  <c r="B203" i="1"/>
  <c r="C203" i="1"/>
  <c r="C204" i="1"/>
  <c r="C206" i="1"/>
  <c r="C209" i="1"/>
  <c r="C211" i="1"/>
  <c r="C214" i="1"/>
  <c r="C215" i="1"/>
  <c r="C217" i="1"/>
  <c r="C218" i="1"/>
  <c r="C219" i="1"/>
  <c r="C220" i="1"/>
  <c r="C221" i="1"/>
  <c r="C222" i="1"/>
  <c r="C223" i="1"/>
  <c r="C224" i="1"/>
  <c r="C227" i="1"/>
  <c r="C228" i="1"/>
  <c r="C229" i="1"/>
  <c r="C230" i="1"/>
  <c r="C232" i="1"/>
  <c r="C233" i="1"/>
  <c r="C235" i="1"/>
  <c r="C237" i="1"/>
  <c r="C238" i="1"/>
  <c r="C239" i="1"/>
  <c r="C241" i="1"/>
  <c r="C242" i="1"/>
  <c r="C243" i="1"/>
  <c r="C245" i="1"/>
  <c r="C246" i="1"/>
  <c r="C248" i="1"/>
  <c r="C249" i="1"/>
  <c r="C252" i="1"/>
  <c r="C202" i="1"/>
  <c r="B204" i="1"/>
  <c r="B206" i="1"/>
  <c r="B209" i="1"/>
  <c r="B211" i="1"/>
  <c r="B214" i="1"/>
  <c r="B215" i="1"/>
  <c r="B217" i="1"/>
  <c r="B218" i="1"/>
  <c r="B219" i="1"/>
  <c r="B221" i="1"/>
  <c r="B222" i="1"/>
  <c r="B223" i="1"/>
  <c r="B224" i="1"/>
  <c r="B227" i="1"/>
  <c r="B229" i="1"/>
  <c r="B230" i="1"/>
  <c r="B232" i="1"/>
  <c r="B233" i="1"/>
  <c r="B235" i="1"/>
  <c r="B237" i="1"/>
  <c r="B238" i="1"/>
  <c r="B239" i="1"/>
  <c r="B241" i="1"/>
  <c r="B242" i="1"/>
  <c r="B243" i="1"/>
  <c r="B245" i="1"/>
  <c r="B246" i="1"/>
  <c r="B248" i="1"/>
  <c r="B249" i="1"/>
  <c r="B252" i="1"/>
  <c r="B202" i="1"/>
  <c r="G191" i="1" l="1"/>
  <c r="I191" i="1"/>
  <c r="H207" i="1"/>
  <c r="F240" i="1"/>
  <c r="F247" i="1"/>
  <c r="I114" i="1"/>
  <c r="I38" i="1"/>
  <c r="I173" i="1"/>
  <c r="D202" i="1"/>
  <c r="G115" i="1"/>
  <c r="I62" i="1"/>
  <c r="I255" i="1" s="1"/>
  <c r="D203" i="1"/>
  <c r="C247" i="1"/>
  <c r="I157" i="1"/>
  <c r="D229" i="1"/>
  <c r="B213" i="1"/>
  <c r="H151" i="1"/>
  <c r="I106" i="1"/>
  <c r="I102" i="1"/>
  <c r="I77" i="1"/>
  <c r="D242" i="1"/>
  <c r="D215" i="1"/>
  <c r="D221" i="1"/>
  <c r="D223" i="1"/>
  <c r="D254" i="1"/>
  <c r="G248" i="1"/>
  <c r="G245" i="1"/>
  <c r="G118" i="1"/>
  <c r="I14" i="1"/>
  <c r="I207" i="1" s="1"/>
  <c r="D182" i="1"/>
  <c r="C186" i="1"/>
  <c r="C192" i="1" s="1"/>
  <c r="I125" i="1"/>
  <c r="I127" i="1" s="1"/>
  <c r="I256" i="1" s="1"/>
  <c r="H253" i="1"/>
  <c r="G237" i="1"/>
  <c r="H236" i="1"/>
  <c r="H232" i="1"/>
  <c r="G229" i="1"/>
  <c r="G227" i="1"/>
  <c r="G222" i="1"/>
  <c r="G218" i="1"/>
  <c r="I22" i="1"/>
  <c r="E240" i="1"/>
  <c r="E247" i="1"/>
  <c r="I169" i="1"/>
  <c r="I167" i="1"/>
  <c r="I165" i="1"/>
  <c r="I163" i="1"/>
  <c r="I158" i="1"/>
  <c r="D115" i="1"/>
  <c r="H202" i="1"/>
  <c r="I15" i="1"/>
  <c r="G253" i="1"/>
  <c r="I56" i="1"/>
  <c r="G246" i="1"/>
  <c r="I48" i="1"/>
  <c r="G238" i="1"/>
  <c r="G236" i="1"/>
  <c r="H230" i="1"/>
  <c r="H225" i="1"/>
  <c r="H223" i="1"/>
  <c r="F244" i="1"/>
  <c r="I94" i="1"/>
  <c r="I177" i="1"/>
  <c r="I174" i="1"/>
  <c r="C250" i="1"/>
  <c r="D204" i="1"/>
  <c r="B244" i="1"/>
  <c r="D217" i="1"/>
  <c r="B58" i="1"/>
  <c r="B64" i="1" s="1"/>
  <c r="H206" i="1"/>
  <c r="H204" i="1"/>
  <c r="H248" i="1"/>
  <c r="H245" i="1"/>
  <c r="I49" i="1"/>
  <c r="H237" i="1"/>
  <c r="G219" i="1"/>
  <c r="E226" i="1"/>
  <c r="E244" i="1"/>
  <c r="I119" i="1"/>
  <c r="I93" i="1"/>
  <c r="I176" i="1"/>
  <c r="I139" i="1"/>
  <c r="H145" i="1"/>
  <c r="D230" i="1"/>
  <c r="C240" i="1"/>
  <c r="D232" i="1"/>
  <c r="D227" i="1"/>
  <c r="D209" i="1"/>
  <c r="D179" i="1"/>
  <c r="D244" i="1" s="1"/>
  <c r="D151" i="1"/>
  <c r="D224" i="1"/>
  <c r="I24" i="1"/>
  <c r="H214" i="1"/>
  <c r="I86" i="1"/>
  <c r="I83" i="1"/>
  <c r="I181" i="1"/>
  <c r="I178" i="1"/>
  <c r="I170" i="1"/>
  <c r="I164" i="1"/>
  <c r="H224" i="1"/>
  <c r="G221" i="1"/>
  <c r="G151" i="1"/>
  <c r="D51" i="1"/>
  <c r="B122" i="1"/>
  <c r="D145" i="1"/>
  <c r="C226" i="1"/>
  <c r="D218" i="1"/>
  <c r="D220" i="1"/>
  <c r="H208" i="1"/>
  <c r="H222" i="1"/>
  <c r="G175" i="1"/>
  <c r="B210" i="1"/>
  <c r="D54" i="1"/>
  <c r="D233" i="1"/>
  <c r="D208" i="1"/>
  <c r="D205" i="1"/>
  <c r="G205" i="1"/>
  <c r="H211" i="1"/>
  <c r="G234" i="1"/>
  <c r="I39" i="1"/>
  <c r="I30" i="1"/>
  <c r="H215" i="1"/>
  <c r="H212" i="1"/>
  <c r="I116" i="1"/>
  <c r="I118" i="1" s="1"/>
  <c r="G225" i="1"/>
  <c r="D175" i="1"/>
  <c r="H118" i="1"/>
  <c r="D241" i="1"/>
  <c r="D243" i="1"/>
  <c r="D121" i="1"/>
  <c r="B186" i="1"/>
  <c r="H256" i="1"/>
  <c r="H235" i="1"/>
  <c r="G230" i="1"/>
  <c r="I124" i="1"/>
  <c r="I92" i="1"/>
  <c r="I146" i="1"/>
  <c r="I148" i="1" s="1"/>
  <c r="I138" i="1"/>
  <c r="D228" i="1"/>
  <c r="D213" i="1"/>
  <c r="D235" i="1"/>
  <c r="D111" i="1"/>
  <c r="D87" i="1"/>
  <c r="D238" i="1"/>
  <c r="E58" i="1"/>
  <c r="G254" i="1"/>
  <c r="I44" i="1"/>
  <c r="I34" i="1"/>
  <c r="I26" i="1"/>
  <c r="F226" i="1"/>
  <c r="F256" i="1"/>
  <c r="I107" i="1"/>
  <c r="I100" i="1"/>
  <c r="I95" i="1"/>
  <c r="H220" i="1"/>
  <c r="I89" i="1"/>
  <c r="G87" i="1"/>
  <c r="I75" i="1"/>
  <c r="F122" i="1"/>
  <c r="F128" i="1" s="1"/>
  <c r="I153" i="1"/>
  <c r="I150" i="1"/>
  <c r="E186" i="1"/>
  <c r="E192" i="1" s="1"/>
  <c r="D206" i="1"/>
  <c r="D214" i="1"/>
  <c r="C122" i="1"/>
  <c r="C128" i="1" s="1"/>
  <c r="I185" i="1"/>
  <c r="D212" i="1"/>
  <c r="H209" i="1"/>
  <c r="H233" i="1"/>
  <c r="I35" i="1"/>
  <c r="I27" i="1"/>
  <c r="E216" i="1"/>
  <c r="I90" i="1"/>
  <c r="I140" i="1"/>
  <c r="D234" i="1"/>
  <c r="D237" i="1"/>
  <c r="D47" i="1"/>
  <c r="D240" i="1" s="1"/>
  <c r="D245" i="1"/>
  <c r="D239" i="1"/>
  <c r="C244" i="1"/>
  <c r="D185" i="1"/>
  <c r="D219" i="1"/>
  <c r="D222" i="1"/>
  <c r="D225" i="1"/>
  <c r="B240" i="1"/>
  <c r="G202" i="1"/>
  <c r="H243" i="1"/>
  <c r="G215" i="1"/>
  <c r="H23" i="1"/>
  <c r="E256" i="1"/>
  <c r="H239" i="1"/>
  <c r="I101" i="1"/>
  <c r="H228" i="1"/>
  <c r="I79" i="1"/>
  <c r="I76" i="1"/>
  <c r="I184" i="1"/>
  <c r="I156" i="1"/>
  <c r="H219" i="1"/>
  <c r="I149" i="1"/>
  <c r="I141" i="1"/>
  <c r="G217" i="1"/>
  <c r="I50" i="1"/>
  <c r="G243" i="1"/>
  <c r="H20" i="1"/>
  <c r="G111" i="1"/>
  <c r="I98" i="1"/>
  <c r="G249" i="1"/>
  <c r="D33" i="1"/>
  <c r="D252" i="1"/>
  <c r="D246" i="1"/>
  <c r="D17" i="1"/>
  <c r="C216" i="1"/>
  <c r="D211" i="1"/>
  <c r="B216" i="1"/>
  <c r="F58" i="1"/>
  <c r="F210" i="1"/>
  <c r="I25" i="1"/>
  <c r="H218" i="1"/>
  <c r="G214" i="1"/>
  <c r="G23" i="1"/>
  <c r="H54" i="1"/>
  <c r="I123" i="1"/>
  <c r="I103" i="1"/>
  <c r="G232" i="1"/>
  <c r="I91" i="1"/>
  <c r="H97" i="1"/>
  <c r="I152" i="1"/>
  <c r="H161" i="1"/>
  <c r="I147" i="1"/>
  <c r="G212" i="1"/>
  <c r="G161" i="1"/>
  <c r="F213" i="1"/>
  <c r="C58" i="1"/>
  <c r="D97" i="1"/>
  <c r="D118" i="1"/>
  <c r="B250" i="1"/>
  <c r="D23" i="1"/>
  <c r="C213" i="1"/>
  <c r="D81" i="1"/>
  <c r="I81" i="1"/>
  <c r="D161" i="1"/>
  <c r="G250" i="1"/>
  <c r="D253" i="1"/>
  <c r="G209" i="1"/>
  <c r="G206" i="1"/>
  <c r="I11" i="1"/>
  <c r="I59" i="1"/>
  <c r="G252" i="1"/>
  <c r="G51" i="1"/>
  <c r="I110" i="1"/>
  <c r="I108" i="1"/>
  <c r="I99" i="1"/>
  <c r="H175" i="1"/>
  <c r="I154" i="1"/>
  <c r="H252" i="1"/>
  <c r="G241" i="1"/>
  <c r="D256" i="1"/>
  <c r="D249" i="1"/>
  <c r="C210" i="1"/>
  <c r="D248" i="1"/>
  <c r="I57" i="1"/>
  <c r="H250" i="1"/>
  <c r="B247" i="1"/>
  <c r="B226" i="1"/>
  <c r="H249" i="1"/>
  <c r="H246" i="1"/>
  <c r="H241" i="1"/>
  <c r="H51" i="1"/>
  <c r="I45" i="1"/>
  <c r="H238" i="1"/>
  <c r="H47" i="1"/>
  <c r="G223" i="1"/>
  <c r="H217" i="1"/>
  <c r="E213" i="1"/>
  <c r="G47" i="1"/>
  <c r="H84" i="1"/>
  <c r="I82" i="1"/>
  <c r="I84" i="1" s="1"/>
  <c r="E122" i="1"/>
  <c r="E128" i="1" s="1"/>
  <c r="I180" i="1"/>
  <c r="H182" i="1"/>
  <c r="G179" i="1"/>
  <c r="I166" i="1"/>
  <c r="G145" i="1"/>
  <c r="F186" i="1"/>
  <c r="F192" i="1" s="1"/>
  <c r="H179" i="1"/>
  <c r="G228" i="1"/>
  <c r="H227" i="1"/>
  <c r="G224" i="1"/>
  <c r="G220" i="1"/>
  <c r="I121" i="1"/>
  <c r="H205" i="1"/>
  <c r="H203" i="1"/>
  <c r="I18" i="1"/>
  <c r="G211" i="1"/>
  <c r="G242" i="1"/>
  <c r="G239" i="1"/>
  <c r="I46" i="1"/>
  <c r="I42" i="1"/>
  <c r="G235" i="1"/>
  <c r="I40" i="1"/>
  <c r="H229" i="1"/>
  <c r="I32" i="1"/>
  <c r="H221" i="1"/>
  <c r="F216" i="1"/>
  <c r="I120" i="1"/>
  <c r="H115" i="1"/>
  <c r="H111" i="1"/>
  <c r="I88" i="1"/>
  <c r="G97" i="1"/>
  <c r="I85" i="1"/>
  <c r="I74" i="1"/>
  <c r="H87" i="1"/>
  <c r="I183" i="1"/>
  <c r="G182" i="1"/>
  <c r="I144" i="1"/>
  <c r="G233" i="1"/>
  <c r="I60" i="1"/>
  <c r="I55" i="1"/>
  <c r="I52" i="1"/>
  <c r="I43" i="1"/>
  <c r="I41" i="1"/>
  <c r="I36" i="1"/>
  <c r="I28" i="1"/>
  <c r="I19" i="1"/>
  <c r="H33" i="1"/>
  <c r="G54" i="1"/>
  <c r="I73" i="1"/>
  <c r="I112" i="1"/>
  <c r="I109" i="1"/>
  <c r="I104" i="1"/>
  <c r="I96" i="1"/>
  <c r="I80" i="1"/>
  <c r="I187" i="1"/>
  <c r="I171" i="1"/>
  <c r="I162" i="1"/>
  <c r="I159" i="1"/>
  <c r="I137" i="1"/>
  <c r="G148" i="1"/>
  <c r="G213" i="1" s="1"/>
  <c r="H242" i="1"/>
  <c r="H234" i="1"/>
  <c r="I61" i="1"/>
  <c r="I63" i="1" s="1"/>
  <c r="I53" i="1"/>
  <c r="I37" i="1"/>
  <c r="I230" i="1" s="1"/>
  <c r="I31" i="1"/>
  <c r="I224" i="1" s="1"/>
  <c r="I29" i="1"/>
  <c r="I21" i="1"/>
  <c r="G33" i="1"/>
  <c r="I113" i="1"/>
  <c r="I242" i="1" s="1"/>
  <c r="I105" i="1"/>
  <c r="I172" i="1"/>
  <c r="I160" i="1"/>
  <c r="I155" i="1"/>
  <c r="I143" i="1"/>
  <c r="H254" i="1"/>
  <c r="I13" i="1"/>
  <c r="I10" i="1"/>
  <c r="G208" i="1"/>
  <c r="I16" i="1"/>
  <c r="H17" i="1"/>
  <c r="I12" i="1"/>
  <c r="G204" i="1"/>
  <c r="G203" i="1"/>
  <c r="I9" i="1"/>
  <c r="G17" i="1"/>
  <c r="E210" i="1"/>
  <c r="G231" i="1"/>
  <c r="I254" i="1" l="1"/>
  <c r="I235" i="1"/>
  <c r="I219" i="1"/>
  <c r="I212" i="1"/>
  <c r="H216" i="1"/>
  <c r="I233" i="1"/>
  <c r="I220" i="1"/>
  <c r="I236" i="1"/>
  <c r="G240" i="1"/>
  <c r="I237" i="1"/>
  <c r="F251" i="1"/>
  <c r="I97" i="1"/>
  <c r="I206" i="1"/>
  <c r="G247" i="1"/>
  <c r="H186" i="1"/>
  <c r="H192" i="1" s="1"/>
  <c r="I232" i="1"/>
  <c r="I175" i="1"/>
  <c r="I222" i="1"/>
  <c r="I223" i="1"/>
  <c r="I179" i="1"/>
  <c r="I215" i="1"/>
  <c r="I221" i="1"/>
  <c r="D247" i="1"/>
  <c r="I243" i="1"/>
  <c r="I246" i="1"/>
  <c r="I151" i="1"/>
  <c r="I47" i="1"/>
  <c r="I209" i="1"/>
  <c r="G216" i="1"/>
  <c r="I229" i="1"/>
  <c r="I87" i="1"/>
  <c r="I182" i="1"/>
  <c r="G122" i="1"/>
  <c r="G128" i="1" s="1"/>
  <c r="I249" i="1"/>
  <c r="I228" i="1"/>
  <c r="D186" i="1"/>
  <c r="D192" i="1" s="1"/>
  <c r="D216" i="1"/>
  <c r="F257" i="1"/>
  <c r="B251" i="1"/>
  <c r="D250" i="1"/>
  <c r="D122" i="1"/>
  <c r="D128" i="1" s="1"/>
  <c r="I161" i="1"/>
  <c r="H247" i="1"/>
  <c r="I205" i="1"/>
  <c r="E251" i="1"/>
  <c r="I208" i="1"/>
  <c r="H226" i="1"/>
  <c r="I253" i="1"/>
  <c r="G186" i="1"/>
  <c r="G192" i="1" s="1"/>
  <c r="H240" i="1"/>
  <c r="G244" i="1"/>
  <c r="I204" i="1"/>
  <c r="I145" i="1"/>
  <c r="I234" i="1"/>
  <c r="I252" i="1"/>
  <c r="I111" i="1"/>
  <c r="I227" i="1"/>
  <c r="I217" i="1"/>
  <c r="I115" i="1"/>
  <c r="H122" i="1"/>
  <c r="H128" i="1" s="1"/>
  <c r="I218" i="1"/>
  <c r="I33" i="1"/>
  <c r="D226" i="1"/>
  <c r="G226" i="1"/>
  <c r="I245" i="1"/>
  <c r="I54" i="1"/>
  <c r="I239" i="1"/>
  <c r="I20" i="1"/>
  <c r="I213" i="1" s="1"/>
  <c r="I211" i="1"/>
  <c r="I238" i="1"/>
  <c r="I250" i="1"/>
  <c r="C257" i="1"/>
  <c r="C251" i="1"/>
  <c r="D58" i="1"/>
  <c r="D64" i="1" s="1"/>
  <c r="D210" i="1"/>
  <c r="I241" i="1"/>
  <c r="E257" i="1"/>
  <c r="I203" i="1"/>
  <c r="I214" i="1"/>
  <c r="I23" i="1"/>
  <c r="I248" i="1"/>
  <c r="I225" i="1"/>
  <c r="H244" i="1"/>
  <c r="G256" i="1"/>
  <c r="H213" i="1"/>
  <c r="I51" i="1"/>
  <c r="H58" i="1"/>
  <c r="H210" i="1"/>
  <c r="I202" i="1"/>
  <c r="I17" i="1"/>
  <c r="G58" i="1"/>
  <c r="G64" i="1" s="1"/>
  <c r="G210" i="1"/>
  <c r="H231" i="1"/>
  <c r="I231" i="1" s="1"/>
  <c r="I122" i="1" l="1"/>
  <c r="I128" i="1" s="1"/>
  <c r="I240" i="1"/>
  <c r="I244" i="1"/>
  <c r="I247" i="1"/>
  <c r="I226" i="1"/>
  <c r="I216" i="1"/>
  <c r="I186" i="1"/>
  <c r="I192" i="1" s="1"/>
  <c r="D251" i="1"/>
  <c r="D257" i="1"/>
  <c r="H251" i="1"/>
  <c r="H257" i="1"/>
  <c r="I58" i="1"/>
  <c r="I64" i="1" s="1"/>
  <c r="I210" i="1"/>
  <c r="G257" i="1"/>
  <c r="G251" i="1"/>
  <c r="I251" i="1" l="1"/>
  <c r="I257" i="1"/>
  <c r="B257" i="1" l="1"/>
  <c r="B128" i="1"/>
  <c r="B256" i="1"/>
</calcChain>
</file>

<file path=xl/sharedStrings.xml><?xml version="1.0" encoding="utf-8"?>
<sst xmlns="http://schemas.openxmlformats.org/spreadsheetml/2006/main" count="275" uniqueCount="74">
  <si>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</si>
  <si>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</si>
  <si>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</si>
  <si>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</si>
  <si>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</si>
  <si>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</si>
  <si>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</si>
  <si>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</si>
  <si>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</si>
  <si>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</si>
  <si>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</si>
  <si>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</si>
  <si>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</si>
  <si>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</si>
  <si>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</si>
  <si>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</si>
  <si>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</si>
  <si>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</si>
  <si>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</si>
  <si>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</si>
  <si>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</si>
  <si>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</si>
  <si>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</si>
  <si>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</si>
  <si>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</si>
  <si>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</si>
  <si>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</si>
  <si>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</si>
  <si>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</si>
  <si>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</si>
  <si>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</si>
  <si>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</si>
  <si>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</si>
  <si>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</si>
  <si>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</si>
  <si>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</si>
  <si>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</si>
  <si>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</si>
  <si>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</si>
  <si>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</si>
  <si>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</si>
  <si>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</si>
  <si>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</si>
  <si>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</si>
  <si>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</si>
  <si>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</si>
  <si>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</si>
  <si>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</si>
  <si>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</si>
  <si>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</si>
  <si>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</si>
  <si>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Egyéb közatalmi bevételek</t>
  </si>
  <si>
    <t>ebből felhalmozási kiadáshoz kapcsolódó áfa visszatérülés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</si>
  <si>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</si>
  <si>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</si>
  <si>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</si>
  <si>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</si>
  <si>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</si>
  <si>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</si>
  <si>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</si>
  <si>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2024. évi tervezett bevételek ÖNKORMÁNYZAT</t>
  </si>
  <si>
    <t>2024. évi tervezett bevételek GAZDASÁGI SZERVEZETTEL NEM RENDELKEZŐ INTÉZMÉNYEK</t>
  </si>
  <si>
    <t>2024. évi tervezett bevételek GAZDASÁGI SZERVEZETTEL RENDELKEZŐ INTÉZMÉNYEK</t>
  </si>
  <si>
    <t>2024. évi tervezett bevételek KOMÁROM VÁROS ÖSSZESEN</t>
  </si>
  <si>
    <t>1/2024.(I.24.) önk.rendelet eredeti ei.</t>
  </si>
  <si>
    <t>Javasolt módosítás</t>
  </si>
  <si>
    <t>2024. évi módosított bevételek ÖNKORMÁNYZAT</t>
  </si>
  <si>
    <t>2024. évi módosított bevételek GAZDASÁGI SZERVEZETTEL NEM RENDELKEZŐ INTÉZMÉNYEK</t>
  </si>
  <si>
    <t>2024. évi módosított bevételek GAZDASÁGI SZERVEZETTEL RENDELKEZŐ INTÉZMÉNYEK</t>
  </si>
  <si>
    <t>Komárom Város 2024. évi tervezett bevételeinek módosítása</t>
  </si>
  <si>
    <t>2024. évi módosított bevételek KOMÁROM VÁROS ÖSSZESEN</t>
  </si>
  <si>
    <t>Települési önkorm múzeális feladatainak támogatása</t>
  </si>
  <si>
    <t>Államháztartáson belüli megelőlegezések</t>
  </si>
  <si>
    <t>5/2024. 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</si>
</sst>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3" fontId="10" fillId="0" borderId="1" xfId="0" applyNumberFormat="1" applyFont="1" applyBorder="1"/>
    <xf numFmtId="0" fontId="8" fillId="0" borderId="1" xfId="0" applyFont="1" applyBorder="1"/>
    <xf numFmtId="3" fontId="10" fillId="0" borderId="7" xfId="0" applyNumberFormat="1" applyFont="1" applyBorder="1"/>
    <xf numFmtId="0" fontId="17" fillId="0" borderId="1" xfId="0" applyFont="1" applyBorder="1"/>
    <xf numFmtId="3" fontId="18" fillId="0" borderId="1" xfId="0" applyNumberFormat="1" applyFont="1" applyBorder="1"/>
    <xf numFmtId="0" fontId="2" fillId="0" borderId="0" xfId="0" applyFont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7"/>
  <sheetViews>
    <sheetView tabSelected="1" zoomScaleNormal="100" workbookViewId="0">
      <selection activeCell="K24" sqref="K24"/>
    </sheetView>
  </sheetViews>
  <sheetFormatPr defaultRowHeight="12.75" x14ac:dyDescent="0.2"/>
  <cols>
    <col min="1" max="1" width="62.85546875" bestFit="1" customWidth="1"/>
    <col min="2" max="3" width="13.7109375" customWidth="1"/>
    <col min="4" max="4" width="13" customWidth="1"/>
    <col min="7" max="7" width="12.7109375" customWidth="1"/>
    <col min="8" max="8" width="13.140625" customWidth="1"/>
    <col min="9" max="9" width="13.28515625" customWidth="1"/>
  </cols>
  <sheetData>
    <row r="1" spans="1:9" x14ac:dyDescent="0.2">
      <c r="D1" s="10"/>
    </row>
    <row r="2" spans="1:9" x14ac:dyDescent="0.2">
      <c r="I2" s="10" t="s">
        <v>8</v>
      </c>
    </row>
    <row r="3" spans="1:9" x14ac:dyDescent="0.2">
      <c r="A3" s="44" t="s">
        <v>69</v>
      </c>
      <c r="B3" s="44"/>
      <c r="C3" s="44"/>
      <c r="D3" s="44"/>
      <c r="E3" s="44"/>
      <c r="F3" s="44"/>
      <c r="G3" s="44"/>
      <c r="H3" s="44"/>
      <c r="I3" s="44"/>
    </row>
    <row r="4" spans="1:9" x14ac:dyDescent="0.2">
      <c r="I4" s="11" t="s">
        <v>7</v>
      </c>
    </row>
    <row r="5" spans="1:9" ht="15" customHeight="1" x14ac:dyDescent="0.2">
      <c r="A5" s="54"/>
      <c r="B5" s="47" t="s">
        <v>60</v>
      </c>
      <c r="C5" s="48"/>
      <c r="D5" s="49"/>
      <c r="E5" s="45" t="s">
        <v>65</v>
      </c>
      <c r="F5" s="46"/>
      <c r="G5" s="47" t="s">
        <v>66</v>
      </c>
      <c r="H5" s="48"/>
      <c r="I5" s="49"/>
    </row>
    <row r="6" spans="1:9" ht="12.75" customHeight="1" x14ac:dyDescent="0.2">
      <c r="A6" s="55"/>
      <c r="B6" s="50" t="s">
        <v>5</v>
      </c>
      <c r="C6" s="50" t="s">
        <v>6</v>
      </c>
      <c r="D6" s="50" t="s">
        <v>64</v>
      </c>
      <c r="E6" s="50" t="s">
        <v>5</v>
      </c>
      <c r="F6" s="50" t="s">
        <v>6</v>
      </c>
      <c r="G6" s="50" t="s">
        <v>5</v>
      </c>
      <c r="H6" s="50" t="s">
        <v>6</v>
      </c>
      <c r="I6" s="50" t="s">
        <v>73</v>
      </c>
    </row>
    <row r="7" spans="1:9" ht="37.5" customHeight="1" x14ac:dyDescent="0.2">
      <c r="A7" s="56"/>
      <c r="B7" s="51"/>
      <c r="C7" s="51"/>
      <c r="D7" s="51"/>
      <c r="E7" s="51"/>
      <c r="F7" s="51"/>
      <c r="G7" s="51"/>
      <c r="H7" s="51"/>
      <c r="I7" s="51"/>
    </row>
    <row r="8" spans="1:9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</row>
    <row r="9" spans="1:9" x14ac:dyDescent="0.2">
      <c r="A9" s="21" t="s">
        <v>10</v>
      </c>
      <c r="B9" s="6">
        <v>452594</v>
      </c>
      <c r="C9" s="6"/>
      <c r="D9" s="3">
        <f t="shared" ref="D9:D16" si="0">SUM(B9:C9)</f>
        <v>452594</v>
      </c>
      <c r="E9" s="6">
        <v>25720</v>
      </c>
      <c r="F9" s="6"/>
      <c r="G9" s="39">
        <f>+B9+E9</f>
        <v>478314</v>
      </c>
      <c r="H9" s="39">
        <f>+C9+F9</f>
        <v>0</v>
      </c>
      <c r="I9" s="39">
        <f>+G9+H9</f>
        <v>478314</v>
      </c>
    </row>
    <row r="10" spans="1:9" x14ac:dyDescent="0.2">
      <c r="A10" s="2" t="s">
        <v>11</v>
      </c>
      <c r="B10" s="7">
        <v>518643</v>
      </c>
      <c r="C10" s="7"/>
      <c r="D10" s="3">
        <f t="shared" si="0"/>
        <v>518643</v>
      </c>
      <c r="E10" s="6">
        <v>170017</v>
      </c>
      <c r="F10" s="6"/>
      <c r="G10" s="39">
        <f t="shared" ref="G10:G16" si="1">+B10+E10</f>
        <v>688660</v>
      </c>
      <c r="H10" s="39">
        <f t="shared" ref="H10:H16" si="2">+C10+F10</f>
        <v>0</v>
      </c>
      <c r="I10" s="39">
        <f t="shared" ref="I10:I16" si="3">+G10+H10</f>
        <v>688660</v>
      </c>
    </row>
    <row r="11" spans="1:9" x14ac:dyDescent="0.2">
      <c r="A11" s="20" t="s">
        <v>12</v>
      </c>
      <c r="B11" s="7">
        <v>498929</v>
      </c>
      <c r="C11" s="7"/>
      <c r="D11" s="3">
        <f t="shared" si="0"/>
        <v>498929</v>
      </c>
      <c r="E11" s="6">
        <v>80559</v>
      </c>
      <c r="F11" s="6"/>
      <c r="G11" s="39">
        <f t="shared" si="1"/>
        <v>579488</v>
      </c>
      <c r="H11" s="39">
        <f t="shared" si="2"/>
        <v>0</v>
      </c>
      <c r="I11" s="39">
        <f t="shared" si="3"/>
        <v>579488</v>
      </c>
    </row>
    <row r="12" spans="1:9" x14ac:dyDescent="0.2">
      <c r="A12" s="20" t="s">
        <v>57</v>
      </c>
      <c r="B12" s="7">
        <v>195354</v>
      </c>
      <c r="C12" s="7"/>
      <c r="D12" s="3">
        <f t="shared" si="0"/>
        <v>195354</v>
      </c>
      <c r="E12" s="6">
        <v>20159</v>
      </c>
      <c r="F12" s="6"/>
      <c r="G12" s="39">
        <f t="shared" si="1"/>
        <v>215513</v>
      </c>
      <c r="H12" s="39">
        <f t="shared" si="2"/>
        <v>0</v>
      </c>
      <c r="I12" s="39">
        <f t="shared" si="3"/>
        <v>215513</v>
      </c>
    </row>
    <row r="13" spans="1:9" x14ac:dyDescent="0.2">
      <c r="A13" s="20" t="s">
        <v>13</v>
      </c>
      <c r="B13" s="7">
        <v>42054</v>
      </c>
      <c r="C13" s="2"/>
      <c r="D13" s="3">
        <f t="shared" si="0"/>
        <v>42054</v>
      </c>
      <c r="E13" s="6">
        <v>10897</v>
      </c>
      <c r="F13" s="6"/>
      <c r="G13" s="39">
        <f t="shared" si="1"/>
        <v>52951</v>
      </c>
      <c r="H13" s="39">
        <f t="shared" si="2"/>
        <v>0</v>
      </c>
      <c r="I13" s="39">
        <f t="shared" si="3"/>
        <v>52951</v>
      </c>
    </row>
    <row r="14" spans="1:9" x14ac:dyDescent="0.2">
      <c r="A14" s="20" t="s">
        <v>71</v>
      </c>
      <c r="B14" s="7"/>
      <c r="C14" s="2"/>
      <c r="D14" s="3">
        <f t="shared" si="0"/>
        <v>0</v>
      </c>
      <c r="E14" s="6">
        <v>18700</v>
      </c>
      <c r="F14" s="6"/>
      <c r="G14" s="39">
        <f t="shared" ref="G14" si="4">+B14+E14</f>
        <v>18700</v>
      </c>
      <c r="H14" s="39">
        <f t="shared" ref="H14" si="5">+C14+F14</f>
        <v>0</v>
      </c>
      <c r="I14" s="39">
        <f t="shared" ref="I14" si="6">+G14+H14</f>
        <v>18700</v>
      </c>
    </row>
    <row r="15" spans="1:9" x14ac:dyDescent="0.2">
      <c r="A15" s="20" t="s">
        <v>58</v>
      </c>
      <c r="B15" s="7"/>
      <c r="C15" s="2"/>
      <c r="D15" s="3">
        <f t="shared" si="0"/>
        <v>0</v>
      </c>
      <c r="E15" s="6"/>
      <c r="F15" s="6"/>
      <c r="G15" s="39">
        <f t="shared" si="1"/>
        <v>0</v>
      </c>
      <c r="H15" s="39">
        <f t="shared" si="2"/>
        <v>0</v>
      </c>
      <c r="I15" s="39">
        <f t="shared" si="3"/>
        <v>0</v>
      </c>
    </row>
    <row r="16" spans="1:9" x14ac:dyDescent="0.2">
      <c r="A16" s="20" t="s">
        <v>56</v>
      </c>
      <c r="B16" s="7"/>
      <c r="C16" s="7"/>
      <c r="D16" s="3">
        <f t="shared" si="0"/>
        <v>0</v>
      </c>
      <c r="E16" s="6"/>
      <c r="F16" s="6"/>
      <c r="G16" s="39">
        <f t="shared" si="1"/>
        <v>0</v>
      </c>
      <c r="H16" s="39">
        <f t="shared" si="2"/>
        <v>0</v>
      </c>
      <c r="I16" s="39">
        <f t="shared" si="3"/>
        <v>0</v>
      </c>
    </row>
    <row r="17" spans="1:9" x14ac:dyDescent="0.2">
      <c r="A17" s="37" t="s">
        <v>14</v>
      </c>
      <c r="B17" s="22">
        <f>SUM(B9:B16)</f>
        <v>1707574</v>
      </c>
      <c r="C17" s="22">
        <f>SUM(C9:C16)</f>
        <v>0</v>
      </c>
      <c r="D17" s="22">
        <f>SUM(D9:D16)</f>
        <v>1707574</v>
      </c>
      <c r="E17" s="22">
        <f t="shared" ref="E17:I17" si="7">SUM(E9:E16)</f>
        <v>326052</v>
      </c>
      <c r="F17" s="22">
        <f t="shared" si="7"/>
        <v>0</v>
      </c>
      <c r="G17" s="22">
        <f t="shared" si="7"/>
        <v>2033626</v>
      </c>
      <c r="H17" s="22">
        <f t="shared" si="7"/>
        <v>0</v>
      </c>
      <c r="I17" s="22">
        <f t="shared" si="7"/>
        <v>2033626</v>
      </c>
    </row>
    <row r="18" spans="1:9" x14ac:dyDescent="0.2">
      <c r="A18" s="13" t="s">
        <v>15</v>
      </c>
      <c r="B18" s="7"/>
      <c r="C18" s="7">
        <v>8164</v>
      </c>
      <c r="D18" s="3">
        <f>SUM(B18:C18)</f>
        <v>8164</v>
      </c>
      <c r="E18" s="2"/>
      <c r="F18" s="2"/>
      <c r="G18" s="39">
        <f t="shared" ref="G18" si="8">+B18+E18</f>
        <v>0</v>
      </c>
      <c r="H18" s="39">
        <f t="shared" ref="H18" si="9">+C18+F18</f>
        <v>8164</v>
      </c>
      <c r="I18" s="39">
        <f t="shared" ref="I18" si="10">+G18+H18</f>
        <v>8164</v>
      </c>
    </row>
    <row r="19" spans="1:9" x14ac:dyDescent="0.2">
      <c r="A19" s="26" t="s">
        <v>55</v>
      </c>
      <c r="B19" s="27"/>
      <c r="C19" s="27"/>
      <c r="D19" s="28">
        <f>SUM(B19:C19)</f>
        <v>0</v>
      </c>
      <c r="E19" s="2"/>
      <c r="F19" s="2"/>
      <c r="G19" s="39">
        <f t="shared" ref="G19:G61" si="11">+B19+E19</f>
        <v>0</v>
      </c>
      <c r="H19" s="39">
        <f t="shared" ref="H19:H61" si="12">+C19+F19</f>
        <v>0</v>
      </c>
      <c r="I19" s="39">
        <f t="shared" ref="I19:I61" si="13">+G19+H19</f>
        <v>0</v>
      </c>
    </row>
    <row r="20" spans="1:9" x14ac:dyDescent="0.2">
      <c r="A20" s="17" t="s">
        <v>16</v>
      </c>
      <c r="B20" s="22">
        <f>SUM(B18:B18)</f>
        <v>0</v>
      </c>
      <c r="C20" s="22">
        <f>SUM(C18:C18)</f>
        <v>8164</v>
      </c>
      <c r="D20" s="22">
        <f>SUM(D18:D18)</f>
        <v>8164</v>
      </c>
      <c r="E20" s="22">
        <f t="shared" ref="E20:I20" si="14">SUM(E18:E18)</f>
        <v>0</v>
      </c>
      <c r="F20" s="22">
        <f t="shared" si="14"/>
        <v>0</v>
      </c>
      <c r="G20" s="22">
        <f t="shared" si="14"/>
        <v>0</v>
      </c>
      <c r="H20" s="22">
        <f t="shared" si="14"/>
        <v>8164</v>
      </c>
      <c r="I20" s="22">
        <f t="shared" si="14"/>
        <v>8164</v>
      </c>
    </row>
    <row r="21" spans="1:9" x14ac:dyDescent="0.2">
      <c r="A21" s="13" t="s">
        <v>17</v>
      </c>
      <c r="B21" s="7"/>
      <c r="C21" s="7"/>
      <c r="D21" s="3">
        <f>SUM(B21:C21)</f>
        <v>0</v>
      </c>
      <c r="E21" s="2"/>
      <c r="F21" s="2"/>
      <c r="G21" s="39">
        <f t="shared" si="11"/>
        <v>0</v>
      </c>
      <c r="H21" s="39">
        <f t="shared" si="12"/>
        <v>0</v>
      </c>
      <c r="I21" s="39">
        <f t="shared" si="13"/>
        <v>0</v>
      </c>
    </row>
    <row r="22" spans="1:9" x14ac:dyDescent="0.2">
      <c r="A22" s="13" t="s">
        <v>18</v>
      </c>
      <c r="B22" s="7">
        <v>1000</v>
      </c>
      <c r="C22" s="7"/>
      <c r="D22" s="3">
        <f>SUM(B22:C22)</f>
        <v>1000</v>
      </c>
      <c r="E22" s="2"/>
      <c r="F22" s="2"/>
      <c r="G22" s="39">
        <f t="shared" si="11"/>
        <v>1000</v>
      </c>
      <c r="H22" s="39">
        <f t="shared" si="12"/>
        <v>0</v>
      </c>
      <c r="I22" s="39">
        <f t="shared" si="13"/>
        <v>1000</v>
      </c>
    </row>
    <row r="23" spans="1:9" x14ac:dyDescent="0.2">
      <c r="A23" s="17" t="s">
        <v>19</v>
      </c>
      <c r="B23" s="9">
        <f>SUM(B21:B22)</f>
        <v>1000</v>
      </c>
      <c r="C23" s="9">
        <f>SUM(C21:C22)</f>
        <v>0</v>
      </c>
      <c r="D23" s="9">
        <f>SUM(D21:D22)</f>
        <v>1000</v>
      </c>
      <c r="E23" s="9">
        <f t="shared" ref="E23:I23" si="15">SUM(E21:E22)</f>
        <v>0</v>
      </c>
      <c r="F23" s="9">
        <f t="shared" si="15"/>
        <v>0</v>
      </c>
      <c r="G23" s="9">
        <f t="shared" si="15"/>
        <v>1000</v>
      </c>
      <c r="H23" s="9">
        <f t="shared" si="15"/>
        <v>0</v>
      </c>
      <c r="I23" s="9">
        <f t="shared" si="15"/>
        <v>1000</v>
      </c>
    </row>
    <row r="24" spans="1:9" x14ac:dyDescent="0.2">
      <c r="A24" s="15" t="s">
        <v>20</v>
      </c>
      <c r="B24" s="8">
        <v>25</v>
      </c>
      <c r="C24" s="8"/>
      <c r="D24" s="3">
        <f>SUM(B24:C24)</f>
        <v>25</v>
      </c>
      <c r="E24" s="2"/>
      <c r="F24" s="2"/>
      <c r="G24" s="39">
        <f t="shared" si="11"/>
        <v>25</v>
      </c>
      <c r="H24" s="39">
        <f t="shared" si="12"/>
        <v>0</v>
      </c>
      <c r="I24" s="39">
        <f t="shared" si="13"/>
        <v>25</v>
      </c>
    </row>
    <row r="25" spans="1:9" x14ac:dyDescent="0.2">
      <c r="A25" s="15" t="s">
        <v>21</v>
      </c>
      <c r="B25" s="8">
        <v>380000</v>
      </c>
      <c r="C25" s="8"/>
      <c r="D25" s="3">
        <f>SUM(B25:C25)</f>
        <v>380000</v>
      </c>
      <c r="E25" s="2"/>
      <c r="F25" s="2"/>
      <c r="G25" s="39">
        <f t="shared" si="11"/>
        <v>380000</v>
      </c>
      <c r="H25" s="39">
        <f t="shared" si="12"/>
        <v>0</v>
      </c>
      <c r="I25" s="39">
        <f t="shared" si="13"/>
        <v>380000</v>
      </c>
    </row>
    <row r="26" spans="1:9" x14ac:dyDescent="0.2">
      <c r="A26" s="15" t="s">
        <v>22</v>
      </c>
      <c r="B26" s="8">
        <v>285000</v>
      </c>
      <c r="C26" s="8"/>
      <c r="D26" s="3">
        <f t="shared" ref="D26:D32" si="16">SUM(B26:C26)</f>
        <v>285000</v>
      </c>
      <c r="E26" s="2"/>
      <c r="F26" s="2"/>
      <c r="G26" s="39">
        <f t="shared" si="11"/>
        <v>285000</v>
      </c>
      <c r="H26" s="39">
        <f t="shared" si="12"/>
        <v>0</v>
      </c>
      <c r="I26" s="39">
        <f t="shared" si="13"/>
        <v>285000</v>
      </c>
    </row>
    <row r="27" spans="1:9" x14ac:dyDescent="0.2">
      <c r="A27" s="15" t="s">
        <v>23</v>
      </c>
      <c r="B27" s="8">
        <v>7500000</v>
      </c>
      <c r="C27" s="8"/>
      <c r="D27" s="3">
        <f t="shared" si="16"/>
        <v>7500000</v>
      </c>
      <c r="E27" s="2"/>
      <c r="F27" s="2"/>
      <c r="G27" s="39">
        <f t="shared" si="11"/>
        <v>7500000</v>
      </c>
      <c r="H27" s="39">
        <f t="shared" si="12"/>
        <v>0</v>
      </c>
      <c r="I27" s="39">
        <f t="shared" si="13"/>
        <v>7500000</v>
      </c>
    </row>
    <row r="28" spans="1:9" x14ac:dyDescent="0.2">
      <c r="A28" s="15" t="s">
        <v>24</v>
      </c>
      <c r="B28" s="8"/>
      <c r="C28" s="8"/>
      <c r="D28" s="3">
        <f t="shared" si="16"/>
        <v>0</v>
      </c>
      <c r="E28" s="2"/>
      <c r="F28" s="2"/>
      <c r="G28" s="39">
        <f t="shared" si="11"/>
        <v>0</v>
      </c>
      <c r="H28" s="39">
        <f t="shared" si="12"/>
        <v>0</v>
      </c>
      <c r="I28" s="39">
        <f t="shared" si="13"/>
        <v>0</v>
      </c>
    </row>
    <row r="29" spans="1:9" x14ac:dyDescent="0.2">
      <c r="A29" s="15" t="s">
        <v>3</v>
      </c>
      <c r="B29" s="8">
        <v>1500</v>
      </c>
      <c r="C29" s="8"/>
      <c r="D29" s="3">
        <f t="shared" si="16"/>
        <v>1500</v>
      </c>
      <c r="E29" s="2"/>
      <c r="F29" s="2"/>
      <c r="G29" s="39">
        <f t="shared" si="11"/>
        <v>1500</v>
      </c>
      <c r="H29" s="39">
        <f t="shared" si="12"/>
        <v>0</v>
      </c>
      <c r="I29" s="39">
        <f t="shared" si="13"/>
        <v>1500</v>
      </c>
    </row>
    <row r="30" spans="1:9" x14ac:dyDescent="0.2">
      <c r="A30" s="15" t="s">
        <v>25</v>
      </c>
      <c r="B30" s="8"/>
      <c r="C30" s="8"/>
      <c r="D30" s="3">
        <f t="shared" si="16"/>
        <v>0</v>
      </c>
      <c r="E30" s="2"/>
      <c r="F30" s="2"/>
      <c r="G30" s="39">
        <f t="shared" si="11"/>
        <v>0</v>
      </c>
      <c r="H30" s="39">
        <f t="shared" si="12"/>
        <v>0</v>
      </c>
      <c r="I30" s="39">
        <f t="shared" si="13"/>
        <v>0</v>
      </c>
    </row>
    <row r="31" spans="1:9" x14ac:dyDescent="0.2">
      <c r="A31" s="15" t="s">
        <v>2</v>
      </c>
      <c r="B31" s="8">
        <v>6000</v>
      </c>
      <c r="C31" s="8"/>
      <c r="D31" s="3">
        <f t="shared" si="16"/>
        <v>6000</v>
      </c>
      <c r="E31" s="2"/>
      <c r="F31" s="2"/>
      <c r="G31" s="39">
        <f t="shared" si="11"/>
        <v>6000</v>
      </c>
      <c r="H31" s="39">
        <f t="shared" si="12"/>
        <v>0</v>
      </c>
      <c r="I31" s="39">
        <f t="shared" si="13"/>
        <v>6000</v>
      </c>
    </row>
    <row r="32" spans="1:9" x14ac:dyDescent="0.2">
      <c r="A32" s="34" t="s">
        <v>51</v>
      </c>
      <c r="B32" s="8"/>
      <c r="C32" s="8"/>
      <c r="D32" s="3">
        <f t="shared" si="16"/>
        <v>0</v>
      </c>
      <c r="E32" s="2"/>
      <c r="F32" s="2"/>
      <c r="G32" s="39">
        <f t="shared" si="11"/>
        <v>0</v>
      </c>
      <c r="H32" s="39">
        <f t="shared" si="12"/>
        <v>0</v>
      </c>
      <c r="I32" s="39">
        <f t="shared" si="13"/>
        <v>0</v>
      </c>
    </row>
    <row r="33" spans="1:9" x14ac:dyDescent="0.2">
      <c r="A33" s="23" t="s">
        <v>26</v>
      </c>
      <c r="B33" s="9">
        <f>SUM(B24:B32)</f>
        <v>8172525</v>
      </c>
      <c r="C33" s="9">
        <f>SUM(C24:C32)</f>
        <v>0</v>
      </c>
      <c r="D33" s="9">
        <f>SUM(D24:D32)</f>
        <v>8172525</v>
      </c>
      <c r="E33" s="9">
        <f t="shared" ref="E33:I33" si="17">SUM(E24:E32)</f>
        <v>0</v>
      </c>
      <c r="F33" s="9">
        <f t="shared" si="17"/>
        <v>0</v>
      </c>
      <c r="G33" s="9">
        <f t="shared" si="17"/>
        <v>8172525</v>
      </c>
      <c r="H33" s="9">
        <f t="shared" si="17"/>
        <v>0</v>
      </c>
      <c r="I33" s="9">
        <f t="shared" si="17"/>
        <v>8172525</v>
      </c>
    </row>
    <row r="34" spans="1:9" x14ac:dyDescent="0.2">
      <c r="A34" s="2" t="s">
        <v>27</v>
      </c>
      <c r="B34" s="8"/>
      <c r="C34" s="8"/>
      <c r="D34" s="3">
        <f>SUM(B34:C34)</f>
        <v>0</v>
      </c>
      <c r="E34" s="2"/>
      <c r="F34" s="2"/>
      <c r="G34" s="39">
        <f t="shared" si="11"/>
        <v>0</v>
      </c>
      <c r="H34" s="39">
        <f t="shared" si="12"/>
        <v>0</v>
      </c>
      <c r="I34" s="39">
        <f t="shared" si="13"/>
        <v>0</v>
      </c>
    </row>
    <row r="35" spans="1:9" x14ac:dyDescent="0.2">
      <c r="A35" s="2" t="s">
        <v>1</v>
      </c>
      <c r="B35" s="8">
        <v>74674</v>
      </c>
      <c r="C35" s="8">
        <v>730</v>
      </c>
      <c r="D35" s="3">
        <f>SUM(B35:C35)</f>
        <v>75404</v>
      </c>
      <c r="E35" s="2"/>
      <c r="F35" s="2"/>
      <c r="G35" s="39">
        <f t="shared" si="11"/>
        <v>74674</v>
      </c>
      <c r="H35" s="39">
        <f t="shared" si="12"/>
        <v>730</v>
      </c>
      <c r="I35" s="39">
        <f t="shared" si="13"/>
        <v>75404</v>
      </c>
    </row>
    <row r="36" spans="1:9" x14ac:dyDescent="0.2">
      <c r="A36" s="2" t="s">
        <v>28</v>
      </c>
      <c r="B36" s="8">
        <v>6923</v>
      </c>
      <c r="C36" s="8"/>
      <c r="D36" s="3">
        <f t="shared" ref="D36:D46" si="18">SUM(B36:C36)</f>
        <v>6923</v>
      </c>
      <c r="E36" s="2"/>
      <c r="F36" s="2"/>
      <c r="G36" s="39">
        <f t="shared" si="11"/>
        <v>6923</v>
      </c>
      <c r="H36" s="39">
        <f t="shared" si="12"/>
        <v>0</v>
      </c>
      <c r="I36" s="39">
        <f t="shared" si="13"/>
        <v>6923</v>
      </c>
    </row>
    <row r="37" spans="1:9" x14ac:dyDescent="0.2">
      <c r="A37" s="2" t="s">
        <v>29</v>
      </c>
      <c r="B37" s="8">
        <v>280048</v>
      </c>
      <c r="C37" s="8"/>
      <c r="D37" s="3">
        <f t="shared" si="18"/>
        <v>280048</v>
      </c>
      <c r="E37" s="2"/>
      <c r="F37" s="2"/>
      <c r="G37" s="39">
        <f t="shared" si="11"/>
        <v>280048</v>
      </c>
      <c r="H37" s="39">
        <f t="shared" si="12"/>
        <v>0</v>
      </c>
      <c r="I37" s="39">
        <f t="shared" si="13"/>
        <v>280048</v>
      </c>
    </row>
    <row r="38" spans="1:9" x14ac:dyDescent="0.2">
      <c r="A38" s="30" t="s">
        <v>48</v>
      </c>
      <c r="B38" s="31"/>
      <c r="C38" s="31"/>
      <c r="D38" s="32">
        <f t="shared" si="18"/>
        <v>0</v>
      </c>
      <c r="E38" s="2"/>
      <c r="F38" s="2"/>
      <c r="G38" s="39">
        <f t="shared" si="11"/>
        <v>0</v>
      </c>
      <c r="H38" s="39">
        <f t="shared" si="12"/>
        <v>0</v>
      </c>
      <c r="I38" s="39">
        <f t="shared" si="13"/>
        <v>0</v>
      </c>
    </row>
    <row r="39" spans="1:9" x14ac:dyDescent="0.2">
      <c r="A39" s="2" t="s">
        <v>30</v>
      </c>
      <c r="B39" s="8">
        <v>70214</v>
      </c>
      <c r="C39" s="8">
        <v>126728</v>
      </c>
      <c r="D39" s="3">
        <f t="shared" si="18"/>
        <v>196942</v>
      </c>
      <c r="E39" s="2"/>
      <c r="F39" s="2"/>
      <c r="G39" s="39">
        <f t="shared" si="11"/>
        <v>70214</v>
      </c>
      <c r="H39" s="39">
        <f t="shared" si="12"/>
        <v>126728</v>
      </c>
      <c r="I39" s="39">
        <f t="shared" si="13"/>
        <v>196942</v>
      </c>
    </row>
    <row r="40" spans="1:9" x14ac:dyDescent="0.2">
      <c r="A40" s="24" t="s">
        <v>31</v>
      </c>
      <c r="B40" s="8">
        <v>2636197</v>
      </c>
      <c r="C40" s="8">
        <v>37</v>
      </c>
      <c r="D40" s="3">
        <f t="shared" si="18"/>
        <v>2636234</v>
      </c>
      <c r="E40" s="2"/>
      <c r="F40" s="2"/>
      <c r="G40" s="39">
        <f t="shared" si="11"/>
        <v>2636197</v>
      </c>
      <c r="H40" s="39">
        <f t="shared" si="12"/>
        <v>37</v>
      </c>
      <c r="I40" s="39">
        <f t="shared" si="13"/>
        <v>2636234</v>
      </c>
    </row>
    <row r="41" spans="1:9" x14ac:dyDescent="0.2">
      <c r="A41" s="33" t="s">
        <v>49</v>
      </c>
      <c r="B41" s="31">
        <v>2529978</v>
      </c>
      <c r="C41" s="31"/>
      <c r="D41" s="28">
        <f>SUM(B41:C41)</f>
        <v>2529978</v>
      </c>
      <c r="E41" s="2"/>
      <c r="F41" s="2"/>
      <c r="G41" s="39">
        <f t="shared" si="11"/>
        <v>2529978</v>
      </c>
      <c r="H41" s="39">
        <f t="shared" si="12"/>
        <v>0</v>
      </c>
      <c r="I41" s="39">
        <f t="shared" si="13"/>
        <v>2529978</v>
      </c>
    </row>
    <row r="42" spans="1:9" x14ac:dyDescent="0.2">
      <c r="A42" s="24" t="s">
        <v>32</v>
      </c>
      <c r="B42" s="8">
        <v>633770</v>
      </c>
      <c r="C42" s="8"/>
      <c r="D42" s="3">
        <f t="shared" si="18"/>
        <v>633770</v>
      </c>
      <c r="E42" s="2"/>
      <c r="F42" s="2"/>
      <c r="G42" s="39">
        <f t="shared" si="11"/>
        <v>633770</v>
      </c>
      <c r="H42" s="39">
        <f t="shared" si="12"/>
        <v>0</v>
      </c>
      <c r="I42" s="39">
        <f t="shared" si="13"/>
        <v>633770</v>
      </c>
    </row>
    <row r="43" spans="1:9" x14ac:dyDescent="0.2">
      <c r="A43" s="33" t="s">
        <v>52</v>
      </c>
      <c r="B43" s="31">
        <v>433847</v>
      </c>
      <c r="C43" s="31"/>
      <c r="D43" s="28">
        <f>SUM(B43:C43)</f>
        <v>433847</v>
      </c>
      <c r="E43" s="2"/>
      <c r="F43" s="2"/>
      <c r="G43" s="39">
        <f t="shared" si="11"/>
        <v>433847</v>
      </c>
      <c r="H43" s="39">
        <f t="shared" si="12"/>
        <v>0</v>
      </c>
      <c r="I43" s="39">
        <f t="shared" si="13"/>
        <v>433847</v>
      </c>
    </row>
    <row r="44" spans="1:9" x14ac:dyDescent="0.2">
      <c r="A44" s="24" t="s">
        <v>0</v>
      </c>
      <c r="B44" s="8"/>
      <c r="C44" s="8"/>
      <c r="D44" s="3">
        <f t="shared" si="18"/>
        <v>0</v>
      </c>
      <c r="E44" s="2"/>
      <c r="F44" s="2"/>
      <c r="G44" s="39">
        <f t="shared" si="11"/>
        <v>0</v>
      </c>
      <c r="H44" s="39">
        <f t="shared" si="12"/>
        <v>0</v>
      </c>
      <c r="I44" s="39">
        <f t="shared" si="13"/>
        <v>0</v>
      </c>
    </row>
    <row r="45" spans="1:9" x14ac:dyDescent="0.2">
      <c r="A45" s="24" t="s">
        <v>33</v>
      </c>
      <c r="B45" s="7"/>
      <c r="C45" s="7"/>
      <c r="D45" s="3">
        <f t="shared" si="18"/>
        <v>0</v>
      </c>
      <c r="E45" s="2"/>
      <c r="F45" s="2"/>
      <c r="G45" s="39">
        <f t="shared" si="11"/>
        <v>0</v>
      </c>
      <c r="H45" s="39">
        <f t="shared" si="12"/>
        <v>0</v>
      </c>
      <c r="I45" s="39">
        <f t="shared" si="13"/>
        <v>0</v>
      </c>
    </row>
    <row r="46" spans="1:9" x14ac:dyDescent="0.2">
      <c r="A46" s="24" t="s">
        <v>34</v>
      </c>
      <c r="B46" s="7"/>
      <c r="C46" s="7"/>
      <c r="D46" s="3">
        <f t="shared" si="18"/>
        <v>0</v>
      </c>
      <c r="E46" s="2"/>
      <c r="F46" s="2"/>
      <c r="G46" s="39">
        <f t="shared" si="11"/>
        <v>0</v>
      </c>
      <c r="H46" s="39">
        <f t="shared" si="12"/>
        <v>0</v>
      </c>
      <c r="I46" s="39">
        <f t="shared" si="13"/>
        <v>0</v>
      </c>
    </row>
    <row r="47" spans="1:9" x14ac:dyDescent="0.2">
      <c r="A47" s="25" t="s">
        <v>35</v>
      </c>
      <c r="B47" s="22">
        <f>SUM(B34,B35,B36,B37,B39,B40,B42,B44,B45,B46)</f>
        <v>3701826</v>
      </c>
      <c r="C47" s="22">
        <f>SUM(C34,C35,C36,C37,C39,C40,C42,C44,C45,C46)</f>
        <v>127495</v>
      </c>
      <c r="D47" s="22">
        <f>SUM(D34,D35,D36,D37,D39,D40,D42,D44,D45,D46)</f>
        <v>3829321</v>
      </c>
      <c r="E47" s="22">
        <f t="shared" ref="E47:I47" si="19">SUM(E34,E35,E36,E37,E39,E40,E42,E44,E45,E46)</f>
        <v>0</v>
      </c>
      <c r="F47" s="22">
        <f t="shared" si="19"/>
        <v>0</v>
      </c>
      <c r="G47" s="22">
        <f t="shared" si="19"/>
        <v>3701826</v>
      </c>
      <c r="H47" s="22">
        <f t="shared" si="19"/>
        <v>127495</v>
      </c>
      <c r="I47" s="22">
        <f t="shared" si="19"/>
        <v>3829321</v>
      </c>
    </row>
    <row r="48" spans="1:9" x14ac:dyDescent="0.2">
      <c r="A48" s="19" t="s">
        <v>36</v>
      </c>
      <c r="B48" s="7"/>
      <c r="C48" s="7"/>
      <c r="D48" s="3">
        <f>SUM(B48:C48)</f>
        <v>0</v>
      </c>
      <c r="E48" s="2"/>
      <c r="F48" s="2"/>
      <c r="G48" s="39">
        <f t="shared" si="11"/>
        <v>0</v>
      </c>
      <c r="H48" s="39">
        <f t="shared" si="12"/>
        <v>0</v>
      </c>
      <c r="I48" s="39">
        <f t="shared" si="13"/>
        <v>0</v>
      </c>
    </row>
    <row r="49" spans="1:9" s="1" customFormat="1" x14ac:dyDescent="0.2">
      <c r="A49" s="15" t="s">
        <v>37</v>
      </c>
      <c r="B49" s="29">
        <v>10191088</v>
      </c>
      <c r="C49" s="29"/>
      <c r="D49" s="29">
        <f>SUM(B49:C49)</f>
        <v>10191088</v>
      </c>
      <c r="E49" s="40"/>
      <c r="F49" s="40"/>
      <c r="G49" s="39">
        <f t="shared" si="11"/>
        <v>10191088</v>
      </c>
      <c r="H49" s="39">
        <f t="shared" si="12"/>
        <v>0</v>
      </c>
      <c r="I49" s="39">
        <f t="shared" si="13"/>
        <v>10191088</v>
      </c>
    </row>
    <row r="50" spans="1:9" x14ac:dyDescent="0.2">
      <c r="A50" s="13" t="s">
        <v>38</v>
      </c>
      <c r="B50" s="7"/>
      <c r="C50" s="7"/>
      <c r="D50" s="29">
        <f>SUM(B50:C50)</f>
        <v>0</v>
      </c>
      <c r="E50" s="2"/>
      <c r="F50" s="2"/>
      <c r="G50" s="39">
        <f t="shared" si="11"/>
        <v>0</v>
      </c>
      <c r="H50" s="39">
        <f t="shared" si="12"/>
        <v>0</v>
      </c>
      <c r="I50" s="39">
        <f t="shared" si="13"/>
        <v>0</v>
      </c>
    </row>
    <row r="51" spans="1:9" x14ac:dyDescent="0.2">
      <c r="A51" s="17" t="s">
        <v>39</v>
      </c>
      <c r="B51" s="9">
        <f>SUM(B48:B50)</f>
        <v>10191088</v>
      </c>
      <c r="C51" s="9">
        <f>SUM(C48:C50)</f>
        <v>0</v>
      </c>
      <c r="D51" s="9">
        <f>SUM(D48:D50)</f>
        <v>10191088</v>
      </c>
      <c r="E51" s="9">
        <f t="shared" ref="E51:I51" si="20">SUM(E48:E50)</f>
        <v>0</v>
      </c>
      <c r="F51" s="9">
        <f t="shared" si="20"/>
        <v>0</v>
      </c>
      <c r="G51" s="9">
        <f t="shared" si="20"/>
        <v>10191088</v>
      </c>
      <c r="H51" s="9">
        <f t="shared" si="20"/>
        <v>0</v>
      </c>
      <c r="I51" s="9">
        <f t="shared" si="20"/>
        <v>10191088</v>
      </c>
    </row>
    <row r="52" spans="1:9" x14ac:dyDescent="0.2">
      <c r="A52" s="13" t="s">
        <v>40</v>
      </c>
      <c r="B52" s="7">
        <v>50000</v>
      </c>
      <c r="C52" s="7"/>
      <c r="D52" s="3">
        <f>SUM(B52:C52)</f>
        <v>50000</v>
      </c>
      <c r="E52" s="2"/>
      <c r="F52" s="2"/>
      <c r="G52" s="39">
        <f t="shared" si="11"/>
        <v>50000</v>
      </c>
      <c r="H52" s="39">
        <f t="shared" si="12"/>
        <v>0</v>
      </c>
      <c r="I52" s="39">
        <f t="shared" si="13"/>
        <v>50000</v>
      </c>
    </row>
    <row r="53" spans="1:9" x14ac:dyDescent="0.2">
      <c r="A53" s="13" t="s">
        <v>41</v>
      </c>
      <c r="B53" s="7"/>
      <c r="C53" s="7"/>
      <c r="D53" s="3">
        <f>SUM(B53:C53)</f>
        <v>0</v>
      </c>
      <c r="E53" s="2"/>
      <c r="F53" s="2"/>
      <c r="G53" s="39">
        <f t="shared" si="11"/>
        <v>0</v>
      </c>
      <c r="H53" s="39">
        <f t="shared" si="12"/>
        <v>0</v>
      </c>
      <c r="I53" s="39">
        <f t="shared" si="13"/>
        <v>0</v>
      </c>
    </row>
    <row r="54" spans="1:9" x14ac:dyDescent="0.2">
      <c r="A54" s="16" t="s">
        <v>42</v>
      </c>
      <c r="B54" s="22">
        <f>SUM(B52:B53)</f>
        <v>50000</v>
      </c>
      <c r="C54" s="22">
        <f>SUM(C52:C53)</f>
        <v>0</v>
      </c>
      <c r="D54" s="22">
        <f>SUM(D52:D53)</f>
        <v>50000</v>
      </c>
      <c r="E54" s="22">
        <f t="shared" ref="E54:I54" si="21">SUM(E52:E53)</f>
        <v>0</v>
      </c>
      <c r="F54" s="22">
        <f t="shared" si="21"/>
        <v>0</v>
      </c>
      <c r="G54" s="22">
        <f t="shared" si="21"/>
        <v>50000</v>
      </c>
      <c r="H54" s="22">
        <f t="shared" si="21"/>
        <v>0</v>
      </c>
      <c r="I54" s="22">
        <f t="shared" si="21"/>
        <v>50000</v>
      </c>
    </row>
    <row r="55" spans="1:9" x14ac:dyDescent="0.2">
      <c r="A55" s="13" t="s">
        <v>59</v>
      </c>
      <c r="B55" s="7"/>
      <c r="C55" s="7"/>
      <c r="D55" s="3">
        <f>SUM(B55:C55)</f>
        <v>0</v>
      </c>
      <c r="E55" s="2"/>
      <c r="F55" s="2"/>
      <c r="G55" s="39">
        <f t="shared" si="11"/>
        <v>0</v>
      </c>
      <c r="H55" s="39">
        <f t="shared" si="12"/>
        <v>0</v>
      </c>
      <c r="I55" s="39">
        <f t="shared" si="13"/>
        <v>0</v>
      </c>
    </row>
    <row r="56" spans="1:9" x14ac:dyDescent="0.2">
      <c r="A56" s="13" t="s">
        <v>44</v>
      </c>
      <c r="B56" s="7"/>
      <c r="C56" s="7"/>
      <c r="D56" s="3">
        <f>SUM(B56:C56)</f>
        <v>0</v>
      </c>
      <c r="E56" s="2"/>
      <c r="F56" s="2"/>
      <c r="G56" s="39">
        <f t="shared" si="11"/>
        <v>0</v>
      </c>
      <c r="H56" s="39">
        <f t="shared" si="12"/>
        <v>0</v>
      </c>
      <c r="I56" s="39">
        <f t="shared" si="13"/>
        <v>0</v>
      </c>
    </row>
    <row r="57" spans="1:9" x14ac:dyDescent="0.2">
      <c r="A57" s="16" t="s">
        <v>45</v>
      </c>
      <c r="B57" s="9">
        <f>SUM(B55:B56)</f>
        <v>0</v>
      </c>
      <c r="C57" s="9">
        <f>SUM(C55:C56)</f>
        <v>0</v>
      </c>
      <c r="D57" s="9">
        <f>SUM(D55:D56)</f>
        <v>0</v>
      </c>
      <c r="E57" s="2"/>
      <c r="F57" s="2"/>
      <c r="G57" s="39">
        <f t="shared" si="11"/>
        <v>0</v>
      </c>
      <c r="H57" s="39">
        <f t="shared" si="12"/>
        <v>0</v>
      </c>
      <c r="I57" s="39">
        <f t="shared" si="13"/>
        <v>0</v>
      </c>
    </row>
    <row r="58" spans="1:9" x14ac:dyDescent="0.2">
      <c r="A58" s="23" t="s">
        <v>46</v>
      </c>
      <c r="B58" s="22">
        <f>SUM(B17,B20,B23,B33,B47,B51,B54,B57)</f>
        <v>23824013</v>
      </c>
      <c r="C58" s="22">
        <f>SUM(C17,C20,C23,C33,C47,C51,C54,C57)</f>
        <v>135659</v>
      </c>
      <c r="D58" s="22">
        <f>SUM(D17,D20,D23,D33,D47,D51,D54,D57)</f>
        <v>23959672</v>
      </c>
      <c r="E58" s="22">
        <f t="shared" ref="E58:I58" si="22">SUM(E17,E20,E23,E33,E47,E51,E54,E57)</f>
        <v>326052</v>
      </c>
      <c r="F58" s="22">
        <f t="shared" si="22"/>
        <v>0</v>
      </c>
      <c r="G58" s="22">
        <f t="shared" si="22"/>
        <v>24150065</v>
      </c>
      <c r="H58" s="22">
        <f t="shared" si="22"/>
        <v>135659</v>
      </c>
      <c r="I58" s="22">
        <f t="shared" si="22"/>
        <v>24285724</v>
      </c>
    </row>
    <row r="59" spans="1:9" x14ac:dyDescent="0.2">
      <c r="A59" s="2" t="s">
        <v>53</v>
      </c>
      <c r="B59" s="7"/>
      <c r="C59" s="7"/>
      <c r="D59" s="3">
        <f>SUM(B59:C59)</f>
        <v>0</v>
      </c>
      <c r="E59" s="7"/>
      <c r="F59" s="7"/>
      <c r="G59" s="39">
        <f t="shared" si="11"/>
        <v>0</v>
      </c>
      <c r="H59" s="39">
        <f t="shared" si="12"/>
        <v>0</v>
      </c>
      <c r="I59" s="39">
        <f t="shared" si="13"/>
        <v>0</v>
      </c>
    </row>
    <row r="60" spans="1:9" x14ac:dyDescent="0.2">
      <c r="A60" s="2" t="s">
        <v>54</v>
      </c>
      <c r="B60" s="7">
        <v>1500000</v>
      </c>
      <c r="C60" s="7"/>
      <c r="D60" s="3">
        <f>SUM(B60:C60)</f>
        <v>1500000</v>
      </c>
      <c r="E60" s="7">
        <v>141774</v>
      </c>
      <c r="F60" s="7"/>
      <c r="G60" s="39">
        <f t="shared" si="11"/>
        <v>1641774</v>
      </c>
      <c r="H60" s="39">
        <f t="shared" si="12"/>
        <v>0</v>
      </c>
      <c r="I60" s="39">
        <f t="shared" si="13"/>
        <v>1641774</v>
      </c>
    </row>
    <row r="61" spans="1:9" x14ac:dyDescent="0.2">
      <c r="A61" s="36" t="s">
        <v>50</v>
      </c>
      <c r="B61" s="7"/>
      <c r="C61" s="7"/>
      <c r="D61" s="3">
        <f>SUM(B61:C61)</f>
        <v>0</v>
      </c>
      <c r="E61" s="7">
        <f>2487130-5232</f>
        <v>2481898</v>
      </c>
      <c r="F61" s="7">
        <v>5232</v>
      </c>
      <c r="G61" s="39">
        <f t="shared" si="11"/>
        <v>2481898</v>
      </c>
      <c r="H61" s="39">
        <f t="shared" si="12"/>
        <v>5232</v>
      </c>
      <c r="I61" s="39">
        <f t="shared" si="13"/>
        <v>2487130</v>
      </c>
    </row>
    <row r="62" spans="1:9" x14ac:dyDescent="0.2">
      <c r="A62" s="36" t="s">
        <v>72</v>
      </c>
      <c r="B62" s="7"/>
      <c r="C62" s="7"/>
      <c r="D62" s="3">
        <f>SUM(B62:C62)</f>
        <v>0</v>
      </c>
      <c r="E62" s="7">
        <v>316506</v>
      </c>
      <c r="F62" s="7"/>
      <c r="G62" s="39">
        <f t="shared" ref="G62" si="23">+B62+E62</f>
        <v>316506</v>
      </c>
      <c r="H62" s="39">
        <f t="shared" ref="H62" si="24">+C62+F62</f>
        <v>0</v>
      </c>
      <c r="I62" s="39">
        <f t="shared" ref="I62" si="25">+G62+H62</f>
        <v>316506</v>
      </c>
    </row>
    <row r="63" spans="1:9" s="1" customFormat="1" x14ac:dyDescent="0.2">
      <c r="A63" s="16" t="s">
        <v>47</v>
      </c>
      <c r="B63" s="4">
        <f t="shared" ref="B63:H63" si="26">SUM(B59:B62)</f>
        <v>1500000</v>
      </c>
      <c r="C63" s="4">
        <f t="shared" si="26"/>
        <v>0</v>
      </c>
      <c r="D63" s="4">
        <f t="shared" si="26"/>
        <v>1500000</v>
      </c>
      <c r="E63" s="4">
        <f t="shared" si="26"/>
        <v>2940178</v>
      </c>
      <c r="F63" s="4">
        <f t="shared" si="26"/>
        <v>5232</v>
      </c>
      <c r="G63" s="4">
        <f t="shared" si="26"/>
        <v>4440178</v>
      </c>
      <c r="H63" s="4">
        <f t="shared" si="26"/>
        <v>5232</v>
      </c>
      <c r="I63" s="4">
        <f>SUM(I59:I62)</f>
        <v>4445410</v>
      </c>
    </row>
    <row r="64" spans="1:9" s="1" customFormat="1" x14ac:dyDescent="0.2">
      <c r="A64" s="18" t="s">
        <v>9</v>
      </c>
      <c r="B64" s="4">
        <f t="shared" ref="B64:H64" si="27">SUM(B58,B63)</f>
        <v>25324013</v>
      </c>
      <c r="C64" s="4">
        <f t="shared" si="27"/>
        <v>135659</v>
      </c>
      <c r="D64" s="4">
        <f t="shared" si="27"/>
        <v>25459672</v>
      </c>
      <c r="E64" s="4">
        <f t="shared" si="27"/>
        <v>3266230</v>
      </c>
      <c r="F64" s="4">
        <f t="shared" si="27"/>
        <v>5232</v>
      </c>
      <c r="G64" s="4">
        <f t="shared" si="27"/>
        <v>28590243</v>
      </c>
      <c r="H64" s="4">
        <f t="shared" si="27"/>
        <v>140891</v>
      </c>
      <c r="I64" s="4">
        <f>SUM(I58,I63)</f>
        <v>28731134</v>
      </c>
    </row>
    <row r="66" spans="1:9" x14ac:dyDescent="0.2">
      <c r="I66" s="10" t="s">
        <v>8</v>
      </c>
    </row>
    <row r="67" spans="1:9" x14ac:dyDescent="0.2">
      <c r="A67" s="44" t="str">
        <f>+A3</f>
        <v>Komárom Város 2024. évi tervezett bevételeinek módosítása</v>
      </c>
      <c r="B67" s="44"/>
      <c r="C67" s="44"/>
      <c r="D67" s="44"/>
      <c r="E67" s="44"/>
      <c r="F67" s="44"/>
      <c r="G67" s="44"/>
      <c r="H67" s="44"/>
      <c r="I67" s="44"/>
    </row>
    <row r="68" spans="1:9" x14ac:dyDescent="0.2">
      <c r="I68" s="11" t="s">
        <v>7</v>
      </c>
    </row>
    <row r="69" spans="1:9" ht="25.5" customHeight="1" x14ac:dyDescent="0.2">
      <c r="A69" s="53"/>
      <c r="B69" s="52" t="s">
        <v>61</v>
      </c>
      <c r="C69" s="52"/>
      <c r="D69" s="52"/>
      <c r="E69" s="45" t="s">
        <v>65</v>
      </c>
      <c r="F69" s="46"/>
      <c r="G69" s="47" t="s">
        <v>67</v>
      </c>
      <c r="H69" s="48"/>
      <c r="I69" s="49"/>
    </row>
    <row r="70" spans="1:9" ht="12.75" customHeight="1" x14ac:dyDescent="0.2">
      <c r="A70" s="53"/>
      <c r="B70" s="49" t="s">
        <v>5</v>
      </c>
      <c r="C70" s="47" t="s">
        <v>6</v>
      </c>
      <c r="D70" s="52" t="str">
        <f>+D6</f>
        <v>1/2024.(I.24.) önk.rendelet eredeti ei.</v>
      </c>
      <c r="E70" s="50" t="s">
        <v>5</v>
      </c>
      <c r="F70" s="50" t="s">
        <v>6</v>
      </c>
      <c r="G70" s="50" t="s">
        <v>5</v>
      </c>
      <c r="H70" s="50" t="s">
        <v>6</v>
      </c>
      <c r="I70" s="50" t="str">
        <f>+I6</f>
        <v>5/2024. (VI.26.) önk.rendelet mód. ei.</v>
      </c>
    </row>
    <row r="71" spans="1:9" ht="30.75" customHeight="1" x14ac:dyDescent="0.2">
      <c r="A71" s="53"/>
      <c r="B71" s="49"/>
      <c r="C71" s="47"/>
      <c r="D71" s="52"/>
      <c r="E71" s="51"/>
      <c r="F71" s="51"/>
      <c r="G71" s="51"/>
      <c r="H71" s="51"/>
      <c r="I71" s="51"/>
    </row>
    <row r="72" spans="1:9" x14ac:dyDescent="0.2">
      <c r="A72" s="12" t="s">
        <v>4</v>
      </c>
      <c r="B72" s="5"/>
      <c r="C72" s="5"/>
      <c r="D72" s="2"/>
      <c r="E72" s="2"/>
      <c r="F72" s="2"/>
      <c r="G72" s="2"/>
      <c r="H72" s="2"/>
      <c r="I72" s="2"/>
    </row>
    <row r="73" spans="1:9" x14ac:dyDescent="0.2">
      <c r="A73" s="21" t="s">
        <v>10</v>
      </c>
      <c r="B73" s="6"/>
      <c r="C73" s="6"/>
      <c r="D73" s="3">
        <f t="shared" ref="D73:D80" si="28">SUM(B73:C73)</f>
        <v>0</v>
      </c>
      <c r="E73" s="2"/>
      <c r="F73" s="2"/>
      <c r="G73" s="41">
        <f t="shared" ref="G73" si="29">+B73+E73</f>
        <v>0</v>
      </c>
      <c r="H73" s="41">
        <f t="shared" ref="H73" si="30">+C73+F73</f>
        <v>0</v>
      </c>
      <c r="I73" s="41">
        <f t="shared" ref="I73" si="31">+G73+H73</f>
        <v>0</v>
      </c>
    </row>
    <row r="74" spans="1:9" x14ac:dyDescent="0.2">
      <c r="A74" s="2" t="s">
        <v>11</v>
      </c>
      <c r="C74" s="7"/>
      <c r="D74" s="3">
        <f t="shared" si="28"/>
        <v>0</v>
      </c>
      <c r="E74" s="2"/>
      <c r="F74" s="2"/>
      <c r="G74" s="39">
        <f t="shared" ref="G74:G125" si="32">+B74+E74</f>
        <v>0</v>
      </c>
      <c r="H74" s="39">
        <f t="shared" ref="H74:H125" si="33">+C74+F74</f>
        <v>0</v>
      </c>
      <c r="I74" s="39">
        <f t="shared" ref="I74:I125" si="34">+G74+H74</f>
        <v>0</v>
      </c>
    </row>
    <row r="75" spans="1:9" x14ac:dyDescent="0.2">
      <c r="A75" s="20" t="s">
        <v>12</v>
      </c>
      <c r="B75" s="7"/>
      <c r="C75" s="7"/>
      <c r="D75" s="3">
        <f t="shared" si="28"/>
        <v>0</v>
      </c>
      <c r="E75" s="3"/>
      <c r="F75" s="2"/>
      <c r="G75" s="39">
        <f t="shared" si="32"/>
        <v>0</v>
      </c>
      <c r="H75" s="39">
        <f t="shared" si="33"/>
        <v>0</v>
      </c>
      <c r="I75" s="39">
        <f t="shared" si="34"/>
        <v>0</v>
      </c>
    </row>
    <row r="76" spans="1:9" x14ac:dyDescent="0.2">
      <c r="A76" s="20" t="s">
        <v>57</v>
      </c>
      <c r="B76" s="7"/>
      <c r="C76" s="7"/>
      <c r="D76" s="3">
        <f t="shared" si="28"/>
        <v>0</v>
      </c>
      <c r="E76" s="3"/>
      <c r="F76" s="2"/>
      <c r="G76" s="39">
        <f t="shared" si="32"/>
        <v>0</v>
      </c>
      <c r="H76" s="39">
        <f t="shared" si="33"/>
        <v>0</v>
      </c>
      <c r="I76" s="39">
        <f t="shared" si="34"/>
        <v>0</v>
      </c>
    </row>
    <row r="77" spans="1:9" x14ac:dyDescent="0.2">
      <c r="A77" s="20" t="s">
        <v>13</v>
      </c>
      <c r="B77" s="7"/>
      <c r="C77" s="2"/>
      <c r="D77" s="3">
        <f t="shared" si="28"/>
        <v>0</v>
      </c>
      <c r="E77" s="2"/>
      <c r="F77" s="2"/>
      <c r="G77" s="39">
        <f t="shared" si="32"/>
        <v>0</v>
      </c>
      <c r="H77" s="39">
        <f t="shared" si="33"/>
        <v>0</v>
      </c>
      <c r="I77" s="39">
        <f t="shared" si="34"/>
        <v>0</v>
      </c>
    </row>
    <row r="78" spans="1:9" x14ac:dyDescent="0.2">
      <c r="A78" s="20" t="s">
        <v>71</v>
      </c>
      <c r="B78" s="7"/>
      <c r="C78" s="2"/>
      <c r="D78" s="3">
        <f t="shared" ref="D78" si="35">SUM(B78:C78)</f>
        <v>0</v>
      </c>
      <c r="E78" s="2"/>
      <c r="F78" s="2"/>
      <c r="G78" s="39">
        <f t="shared" ref="G78" si="36">+B78+E78</f>
        <v>0</v>
      </c>
      <c r="H78" s="39">
        <f t="shared" ref="H78" si="37">+C78+F78</f>
        <v>0</v>
      </c>
      <c r="I78" s="39">
        <f t="shared" ref="I78" si="38">+G78+H78</f>
        <v>0</v>
      </c>
    </row>
    <row r="79" spans="1:9" x14ac:dyDescent="0.2">
      <c r="A79" s="20" t="s">
        <v>58</v>
      </c>
      <c r="B79" s="7"/>
      <c r="C79" s="2"/>
      <c r="D79" s="3">
        <f t="shared" si="28"/>
        <v>0</v>
      </c>
      <c r="E79" s="2"/>
      <c r="F79" s="2"/>
      <c r="G79" s="39">
        <f t="shared" si="32"/>
        <v>0</v>
      </c>
      <c r="H79" s="39">
        <f t="shared" si="33"/>
        <v>0</v>
      </c>
      <c r="I79" s="39">
        <f t="shared" si="34"/>
        <v>0</v>
      </c>
    </row>
    <row r="80" spans="1:9" x14ac:dyDescent="0.2">
      <c r="A80" s="19" t="s">
        <v>56</v>
      </c>
      <c r="B80" s="7"/>
      <c r="C80" s="7"/>
      <c r="D80" s="3">
        <f t="shared" si="28"/>
        <v>0</v>
      </c>
      <c r="E80" s="2"/>
      <c r="F80" s="2"/>
      <c r="G80" s="39">
        <f t="shared" si="32"/>
        <v>0</v>
      </c>
      <c r="H80" s="39">
        <f t="shared" si="33"/>
        <v>0</v>
      </c>
      <c r="I80" s="39">
        <f t="shared" si="34"/>
        <v>0</v>
      </c>
    </row>
    <row r="81" spans="1:9" x14ac:dyDescent="0.2">
      <c r="A81" s="17" t="s">
        <v>14</v>
      </c>
      <c r="B81" s="22">
        <f>SUM(B73:B80)</f>
        <v>0</v>
      </c>
      <c r="C81" s="22">
        <f>SUM(C73:C80)</f>
        <v>0</v>
      </c>
      <c r="D81" s="22">
        <f>SUM(D73:D80)</f>
        <v>0</v>
      </c>
      <c r="E81" s="2"/>
      <c r="F81" s="2"/>
      <c r="G81" s="39">
        <f t="shared" si="32"/>
        <v>0</v>
      </c>
      <c r="H81" s="39">
        <f t="shared" si="33"/>
        <v>0</v>
      </c>
      <c r="I81" s="39">
        <f t="shared" si="34"/>
        <v>0</v>
      </c>
    </row>
    <row r="82" spans="1:9" x14ac:dyDescent="0.2">
      <c r="A82" s="13" t="s">
        <v>15</v>
      </c>
      <c r="B82" s="7">
        <v>264000</v>
      </c>
      <c r="C82" s="7"/>
      <c r="D82" s="3">
        <f>SUM(B82:C82)</f>
        <v>264000</v>
      </c>
      <c r="E82" s="7">
        <v>26000</v>
      </c>
      <c r="F82" s="2"/>
      <c r="G82" s="39">
        <f t="shared" si="32"/>
        <v>290000</v>
      </c>
      <c r="H82" s="39">
        <f t="shared" si="33"/>
        <v>0</v>
      </c>
      <c r="I82" s="39">
        <f t="shared" si="34"/>
        <v>290000</v>
      </c>
    </row>
    <row r="83" spans="1:9" x14ac:dyDescent="0.2">
      <c r="A83" s="26" t="s">
        <v>55</v>
      </c>
      <c r="B83" s="27">
        <v>264000</v>
      </c>
      <c r="C83" s="27"/>
      <c r="D83" s="28">
        <f>SUM(B83:C83)</f>
        <v>264000</v>
      </c>
      <c r="E83" s="27">
        <v>26000</v>
      </c>
      <c r="F83" s="42"/>
      <c r="G83" s="43">
        <f t="shared" si="32"/>
        <v>290000</v>
      </c>
      <c r="H83" s="43">
        <f t="shared" si="33"/>
        <v>0</v>
      </c>
      <c r="I83" s="43">
        <f t="shared" si="34"/>
        <v>290000</v>
      </c>
    </row>
    <row r="84" spans="1:9" x14ac:dyDescent="0.2">
      <c r="A84" s="17" t="s">
        <v>16</v>
      </c>
      <c r="B84" s="22">
        <f>SUM(B82:B82)</f>
        <v>264000</v>
      </c>
      <c r="C84" s="22">
        <f>SUM(C82:C82)</f>
        <v>0</v>
      </c>
      <c r="D84" s="22">
        <f>SUM(D82:D82)</f>
        <v>264000</v>
      </c>
      <c r="E84" s="22">
        <f t="shared" ref="E84:I84" si="39">SUM(E82:E82)</f>
        <v>26000</v>
      </c>
      <c r="F84" s="22">
        <f t="shared" si="39"/>
        <v>0</v>
      </c>
      <c r="G84" s="22">
        <f t="shared" si="39"/>
        <v>290000</v>
      </c>
      <c r="H84" s="22">
        <f t="shared" si="39"/>
        <v>0</v>
      </c>
      <c r="I84" s="22">
        <f t="shared" si="39"/>
        <v>290000</v>
      </c>
    </row>
    <row r="85" spans="1:9" x14ac:dyDescent="0.2">
      <c r="A85" s="13" t="s">
        <v>17</v>
      </c>
      <c r="B85" s="7"/>
      <c r="C85" s="7"/>
      <c r="D85" s="3">
        <f>SUM(B85:C85)</f>
        <v>0</v>
      </c>
      <c r="E85" s="2"/>
      <c r="F85" s="2"/>
      <c r="G85" s="39">
        <f t="shared" si="32"/>
        <v>0</v>
      </c>
      <c r="H85" s="39">
        <f t="shared" si="33"/>
        <v>0</v>
      </c>
      <c r="I85" s="39">
        <f t="shared" si="34"/>
        <v>0</v>
      </c>
    </row>
    <row r="86" spans="1:9" x14ac:dyDescent="0.2">
      <c r="A86" s="13" t="s">
        <v>18</v>
      </c>
      <c r="B86" s="7"/>
      <c r="C86" s="7"/>
      <c r="D86" s="3">
        <f>SUM(B86:C86)</f>
        <v>0</v>
      </c>
      <c r="E86" s="2"/>
      <c r="F86" s="2"/>
      <c r="G86" s="39">
        <f t="shared" si="32"/>
        <v>0</v>
      </c>
      <c r="H86" s="39">
        <f t="shared" si="33"/>
        <v>0</v>
      </c>
      <c r="I86" s="39">
        <f t="shared" si="34"/>
        <v>0</v>
      </c>
    </row>
    <row r="87" spans="1:9" x14ac:dyDescent="0.2">
      <c r="A87" s="17" t="s">
        <v>19</v>
      </c>
      <c r="B87" s="9">
        <f>SUM(B85:B86)</f>
        <v>0</v>
      </c>
      <c r="C87" s="9">
        <f>SUM(C85:C86)</f>
        <v>0</v>
      </c>
      <c r="D87" s="9">
        <f>SUM(D85:D86)</f>
        <v>0</v>
      </c>
      <c r="E87" s="9">
        <f t="shared" ref="E87:I87" si="40">SUM(E85:E86)</f>
        <v>0</v>
      </c>
      <c r="F87" s="9">
        <f t="shared" si="40"/>
        <v>0</v>
      </c>
      <c r="G87" s="9">
        <f t="shared" si="40"/>
        <v>0</v>
      </c>
      <c r="H87" s="9">
        <f t="shared" si="40"/>
        <v>0</v>
      </c>
      <c r="I87" s="9">
        <f t="shared" si="40"/>
        <v>0</v>
      </c>
    </row>
    <row r="88" spans="1:9" x14ac:dyDescent="0.2">
      <c r="A88" s="15" t="s">
        <v>20</v>
      </c>
      <c r="B88" s="8"/>
      <c r="C88" s="8"/>
      <c r="D88" s="3">
        <f>SUM(B88:C88)</f>
        <v>0</v>
      </c>
      <c r="E88" s="2"/>
      <c r="F88" s="2"/>
      <c r="G88" s="39">
        <f t="shared" si="32"/>
        <v>0</v>
      </c>
      <c r="H88" s="39">
        <f t="shared" si="33"/>
        <v>0</v>
      </c>
      <c r="I88" s="39">
        <f t="shared" si="34"/>
        <v>0</v>
      </c>
    </row>
    <row r="89" spans="1:9" x14ac:dyDescent="0.2">
      <c r="A89" s="15" t="s">
        <v>21</v>
      </c>
      <c r="B89" s="8"/>
      <c r="C89" s="8"/>
      <c r="D89" s="3">
        <f>SUM(B89:C89)</f>
        <v>0</v>
      </c>
      <c r="E89" s="2"/>
      <c r="F89" s="2"/>
      <c r="G89" s="39">
        <f t="shared" si="32"/>
        <v>0</v>
      </c>
      <c r="H89" s="39">
        <f t="shared" si="33"/>
        <v>0</v>
      </c>
      <c r="I89" s="39">
        <f t="shared" si="34"/>
        <v>0</v>
      </c>
    </row>
    <row r="90" spans="1:9" x14ac:dyDescent="0.2">
      <c r="A90" s="15" t="s">
        <v>22</v>
      </c>
      <c r="B90" s="8"/>
      <c r="C90" s="8"/>
      <c r="D90" s="3">
        <f t="shared" ref="D90:D96" si="41">SUM(B90:C90)</f>
        <v>0</v>
      </c>
      <c r="E90" s="2"/>
      <c r="F90" s="2"/>
      <c r="G90" s="39">
        <f t="shared" si="32"/>
        <v>0</v>
      </c>
      <c r="H90" s="39">
        <f t="shared" si="33"/>
        <v>0</v>
      </c>
      <c r="I90" s="39">
        <f t="shared" si="34"/>
        <v>0</v>
      </c>
    </row>
    <row r="91" spans="1:9" x14ac:dyDescent="0.2">
      <c r="A91" s="15" t="s">
        <v>23</v>
      </c>
      <c r="B91" s="8"/>
      <c r="C91" s="8"/>
      <c r="D91" s="3">
        <f t="shared" si="41"/>
        <v>0</v>
      </c>
      <c r="E91" s="2"/>
      <c r="F91" s="2"/>
      <c r="G91" s="39">
        <f t="shared" si="32"/>
        <v>0</v>
      </c>
      <c r="H91" s="39">
        <f t="shared" si="33"/>
        <v>0</v>
      </c>
      <c r="I91" s="39">
        <f t="shared" si="34"/>
        <v>0</v>
      </c>
    </row>
    <row r="92" spans="1:9" x14ac:dyDescent="0.2">
      <c r="A92" s="15" t="s">
        <v>24</v>
      </c>
      <c r="B92" s="8"/>
      <c r="C92" s="8"/>
      <c r="D92" s="3">
        <f t="shared" si="41"/>
        <v>0</v>
      </c>
      <c r="E92" s="2"/>
      <c r="F92" s="2"/>
      <c r="G92" s="39">
        <f t="shared" si="32"/>
        <v>0</v>
      </c>
      <c r="H92" s="39">
        <f t="shared" si="33"/>
        <v>0</v>
      </c>
      <c r="I92" s="39">
        <f t="shared" si="34"/>
        <v>0</v>
      </c>
    </row>
    <row r="93" spans="1:9" x14ac:dyDescent="0.2">
      <c r="A93" s="15" t="s">
        <v>3</v>
      </c>
      <c r="B93" s="8"/>
      <c r="C93" s="8"/>
      <c r="D93" s="3">
        <f t="shared" si="41"/>
        <v>0</v>
      </c>
      <c r="E93" s="2"/>
      <c r="F93" s="2"/>
      <c r="G93" s="39">
        <f t="shared" si="32"/>
        <v>0</v>
      </c>
      <c r="H93" s="39">
        <f t="shared" si="33"/>
        <v>0</v>
      </c>
      <c r="I93" s="39">
        <f t="shared" si="34"/>
        <v>0</v>
      </c>
    </row>
    <row r="94" spans="1:9" x14ac:dyDescent="0.2">
      <c r="A94" s="15" t="s">
        <v>25</v>
      </c>
      <c r="B94" s="8"/>
      <c r="C94" s="8"/>
      <c r="D94" s="3">
        <f t="shared" si="41"/>
        <v>0</v>
      </c>
      <c r="E94" s="2"/>
      <c r="F94" s="2"/>
      <c r="G94" s="39">
        <f t="shared" si="32"/>
        <v>0</v>
      </c>
      <c r="H94" s="39">
        <f t="shared" si="33"/>
        <v>0</v>
      </c>
      <c r="I94" s="39">
        <f t="shared" si="34"/>
        <v>0</v>
      </c>
    </row>
    <row r="95" spans="1:9" x14ac:dyDescent="0.2">
      <c r="A95" s="15" t="s">
        <v>2</v>
      </c>
      <c r="B95" s="8"/>
      <c r="C95" s="8"/>
      <c r="D95" s="3">
        <f t="shared" si="41"/>
        <v>0</v>
      </c>
      <c r="E95" s="2"/>
      <c r="F95" s="2"/>
      <c r="G95" s="39">
        <f t="shared" si="32"/>
        <v>0</v>
      </c>
      <c r="H95" s="39">
        <f t="shared" si="33"/>
        <v>0</v>
      </c>
      <c r="I95" s="39">
        <f t="shared" si="34"/>
        <v>0</v>
      </c>
    </row>
    <row r="96" spans="1:9" x14ac:dyDescent="0.2">
      <c r="A96" s="34" t="s">
        <v>51</v>
      </c>
      <c r="B96" s="8"/>
      <c r="C96" s="8"/>
      <c r="D96" s="3">
        <f t="shared" si="41"/>
        <v>0</v>
      </c>
      <c r="E96" s="2"/>
      <c r="F96" s="2"/>
      <c r="G96" s="39">
        <f t="shared" si="32"/>
        <v>0</v>
      </c>
      <c r="H96" s="39">
        <f t="shared" si="33"/>
        <v>0</v>
      </c>
      <c r="I96" s="39">
        <f t="shared" si="34"/>
        <v>0</v>
      </c>
    </row>
    <row r="97" spans="1:9" x14ac:dyDescent="0.2">
      <c r="A97" s="23" t="s">
        <v>26</v>
      </c>
      <c r="B97" s="9">
        <f>SUM(B88:B96)</f>
        <v>0</v>
      </c>
      <c r="C97" s="9">
        <f>SUM(C88:C96)</f>
        <v>0</v>
      </c>
      <c r="D97" s="9">
        <f>SUM(D88:D96)</f>
        <v>0</v>
      </c>
      <c r="E97" s="9">
        <f t="shared" ref="E97:I97" si="42">SUM(E88:E96)</f>
        <v>0</v>
      </c>
      <c r="F97" s="9">
        <f t="shared" si="42"/>
        <v>0</v>
      </c>
      <c r="G97" s="9">
        <f t="shared" si="42"/>
        <v>0</v>
      </c>
      <c r="H97" s="9">
        <f t="shared" si="42"/>
        <v>0</v>
      </c>
      <c r="I97" s="9">
        <f t="shared" si="42"/>
        <v>0</v>
      </c>
    </row>
    <row r="98" spans="1:9" x14ac:dyDescent="0.2">
      <c r="A98" s="2" t="s">
        <v>27</v>
      </c>
      <c r="B98" s="8"/>
      <c r="C98" s="8"/>
      <c r="D98" s="3">
        <f>SUM(B98:C98)</f>
        <v>0</v>
      </c>
      <c r="E98" s="2"/>
      <c r="F98" s="2"/>
      <c r="G98" s="39">
        <f t="shared" si="32"/>
        <v>0</v>
      </c>
      <c r="H98" s="39">
        <f t="shared" si="33"/>
        <v>0</v>
      </c>
      <c r="I98" s="39">
        <f t="shared" si="34"/>
        <v>0</v>
      </c>
    </row>
    <row r="99" spans="1:9" x14ac:dyDescent="0.2">
      <c r="A99" s="2" t="s">
        <v>1</v>
      </c>
      <c r="B99" s="8">
        <v>6350</v>
      </c>
      <c r="C99" s="8"/>
      <c r="D99" s="3">
        <f>SUM(B99:C99)</f>
        <v>6350</v>
      </c>
      <c r="E99" s="2"/>
      <c r="F99" s="2"/>
      <c r="G99" s="39">
        <f t="shared" si="32"/>
        <v>6350</v>
      </c>
      <c r="H99" s="39">
        <f t="shared" si="33"/>
        <v>0</v>
      </c>
      <c r="I99" s="39">
        <f t="shared" si="34"/>
        <v>6350</v>
      </c>
    </row>
    <row r="100" spans="1:9" x14ac:dyDescent="0.2">
      <c r="A100" s="2" t="s">
        <v>28</v>
      </c>
      <c r="B100" s="8">
        <v>600</v>
      </c>
      <c r="C100" s="8"/>
      <c r="D100" s="3">
        <f t="shared" ref="D100:D110" si="43">SUM(B100:C100)</f>
        <v>600</v>
      </c>
      <c r="E100" s="2"/>
      <c r="F100" s="2"/>
      <c r="G100" s="39">
        <f t="shared" si="32"/>
        <v>600</v>
      </c>
      <c r="H100" s="39">
        <f t="shared" si="33"/>
        <v>0</v>
      </c>
      <c r="I100" s="39">
        <f t="shared" si="34"/>
        <v>600</v>
      </c>
    </row>
    <row r="101" spans="1:9" x14ac:dyDescent="0.2">
      <c r="A101" s="2" t="s">
        <v>29</v>
      </c>
      <c r="B101" s="8"/>
      <c r="C101" s="8"/>
      <c r="D101" s="3">
        <f t="shared" si="43"/>
        <v>0</v>
      </c>
      <c r="E101" s="2"/>
      <c r="F101" s="2"/>
      <c r="G101" s="39">
        <f t="shared" si="32"/>
        <v>0</v>
      </c>
      <c r="H101" s="39">
        <f t="shared" si="33"/>
        <v>0</v>
      </c>
      <c r="I101" s="39">
        <f t="shared" si="34"/>
        <v>0</v>
      </c>
    </row>
    <row r="102" spans="1:9" x14ac:dyDescent="0.2">
      <c r="A102" s="30" t="s">
        <v>48</v>
      </c>
      <c r="B102" s="31"/>
      <c r="C102" s="31"/>
      <c r="D102" s="32">
        <f t="shared" si="43"/>
        <v>0</v>
      </c>
      <c r="E102" s="2"/>
      <c r="F102" s="2"/>
      <c r="G102" s="39">
        <f t="shared" si="32"/>
        <v>0</v>
      </c>
      <c r="H102" s="39">
        <f t="shared" si="33"/>
        <v>0</v>
      </c>
      <c r="I102" s="39">
        <f t="shared" si="34"/>
        <v>0</v>
      </c>
    </row>
    <row r="103" spans="1:9" x14ac:dyDescent="0.2">
      <c r="A103" s="2" t="s">
        <v>30</v>
      </c>
      <c r="B103" s="8"/>
      <c r="C103" s="8"/>
      <c r="D103" s="3">
        <f t="shared" si="43"/>
        <v>0</v>
      </c>
      <c r="E103" s="2"/>
      <c r="F103" s="2"/>
      <c r="G103" s="39">
        <f t="shared" si="32"/>
        <v>0</v>
      </c>
      <c r="H103" s="39">
        <f t="shared" si="33"/>
        <v>0</v>
      </c>
      <c r="I103" s="39">
        <f t="shared" si="34"/>
        <v>0</v>
      </c>
    </row>
    <row r="104" spans="1:9" x14ac:dyDescent="0.2">
      <c r="A104" s="24" t="s">
        <v>31</v>
      </c>
      <c r="B104" s="8"/>
      <c r="C104" s="8"/>
      <c r="D104" s="3">
        <f t="shared" si="43"/>
        <v>0</v>
      </c>
      <c r="E104" s="2"/>
      <c r="F104" s="2"/>
      <c r="G104" s="39">
        <f t="shared" si="32"/>
        <v>0</v>
      </c>
      <c r="H104" s="39">
        <f t="shared" si="33"/>
        <v>0</v>
      </c>
      <c r="I104" s="39">
        <f t="shared" si="34"/>
        <v>0</v>
      </c>
    </row>
    <row r="105" spans="1:9" x14ac:dyDescent="0.2">
      <c r="A105" s="33" t="s">
        <v>49</v>
      </c>
      <c r="B105" s="8"/>
      <c r="C105" s="8"/>
      <c r="D105" s="32">
        <f>SUM(B105:C105)</f>
        <v>0</v>
      </c>
      <c r="E105" s="2"/>
      <c r="F105" s="2"/>
      <c r="G105" s="39">
        <f t="shared" si="32"/>
        <v>0</v>
      </c>
      <c r="H105" s="39">
        <f t="shared" si="33"/>
        <v>0</v>
      </c>
      <c r="I105" s="39">
        <f t="shared" si="34"/>
        <v>0</v>
      </c>
    </row>
    <row r="106" spans="1:9" x14ac:dyDescent="0.2">
      <c r="A106" s="24" t="s">
        <v>32</v>
      </c>
      <c r="B106" s="8"/>
      <c r="C106" s="8"/>
      <c r="D106" s="3">
        <f t="shared" si="43"/>
        <v>0</v>
      </c>
      <c r="E106" s="2"/>
      <c r="F106" s="2"/>
      <c r="G106" s="39">
        <f t="shared" si="32"/>
        <v>0</v>
      </c>
      <c r="H106" s="39">
        <f t="shared" si="33"/>
        <v>0</v>
      </c>
      <c r="I106" s="39">
        <f t="shared" si="34"/>
        <v>0</v>
      </c>
    </row>
    <row r="107" spans="1:9" x14ac:dyDescent="0.2">
      <c r="A107" s="33" t="s">
        <v>52</v>
      </c>
      <c r="B107" s="8"/>
      <c r="C107" s="8"/>
      <c r="D107" s="3"/>
      <c r="E107" s="2"/>
      <c r="F107" s="2"/>
      <c r="G107" s="39">
        <f t="shared" si="32"/>
        <v>0</v>
      </c>
      <c r="H107" s="39">
        <f t="shared" si="33"/>
        <v>0</v>
      </c>
      <c r="I107" s="39">
        <f t="shared" si="34"/>
        <v>0</v>
      </c>
    </row>
    <row r="108" spans="1:9" x14ac:dyDescent="0.2">
      <c r="A108" s="24" t="s">
        <v>0</v>
      </c>
      <c r="B108" s="8">
        <v>61</v>
      </c>
      <c r="C108" s="8"/>
      <c r="D108" s="3">
        <f t="shared" si="43"/>
        <v>61</v>
      </c>
      <c r="E108" s="2"/>
      <c r="F108" s="2"/>
      <c r="G108" s="39">
        <f t="shared" si="32"/>
        <v>61</v>
      </c>
      <c r="H108" s="39">
        <f t="shared" si="33"/>
        <v>0</v>
      </c>
      <c r="I108" s="39">
        <f t="shared" si="34"/>
        <v>61</v>
      </c>
    </row>
    <row r="109" spans="1:9" x14ac:dyDescent="0.2">
      <c r="A109" s="24" t="s">
        <v>33</v>
      </c>
      <c r="B109" s="7"/>
      <c r="C109" s="7"/>
      <c r="D109" s="3">
        <f t="shared" si="43"/>
        <v>0</v>
      </c>
      <c r="E109" s="2"/>
      <c r="F109" s="2"/>
      <c r="G109" s="39">
        <f t="shared" si="32"/>
        <v>0</v>
      </c>
      <c r="H109" s="39">
        <f t="shared" si="33"/>
        <v>0</v>
      </c>
      <c r="I109" s="39">
        <f t="shared" si="34"/>
        <v>0</v>
      </c>
    </row>
    <row r="110" spans="1:9" x14ac:dyDescent="0.2">
      <c r="A110" s="24" t="s">
        <v>34</v>
      </c>
      <c r="B110" s="7"/>
      <c r="C110" s="7"/>
      <c r="D110" s="3">
        <f t="shared" si="43"/>
        <v>0</v>
      </c>
      <c r="E110" s="2"/>
      <c r="F110" s="2"/>
      <c r="G110" s="39">
        <f t="shared" si="32"/>
        <v>0</v>
      </c>
      <c r="H110" s="39">
        <f t="shared" si="33"/>
        <v>0</v>
      </c>
      <c r="I110" s="39">
        <f t="shared" si="34"/>
        <v>0</v>
      </c>
    </row>
    <row r="111" spans="1:9" x14ac:dyDescent="0.2">
      <c r="A111" s="25" t="s">
        <v>35</v>
      </c>
      <c r="B111" s="22">
        <f>SUM(B98:B101,B103:B104,B106:B110)</f>
        <v>7011</v>
      </c>
      <c r="C111" s="22">
        <f>SUM(C98:C101,C103:C104,C106:C110)</f>
        <v>0</v>
      </c>
      <c r="D111" s="22">
        <f>SUM(D98:D101,D103:D104,D106:D110)</f>
        <v>7011</v>
      </c>
      <c r="E111" s="22">
        <f t="shared" ref="E111:I111" si="44">SUM(E98:E101,E103:E104,E106:E110)</f>
        <v>0</v>
      </c>
      <c r="F111" s="22">
        <f t="shared" si="44"/>
        <v>0</v>
      </c>
      <c r="G111" s="22">
        <f t="shared" si="44"/>
        <v>7011</v>
      </c>
      <c r="H111" s="22">
        <f t="shared" si="44"/>
        <v>0</v>
      </c>
      <c r="I111" s="22">
        <f t="shared" si="44"/>
        <v>7011</v>
      </c>
    </row>
    <row r="112" spans="1:9" x14ac:dyDescent="0.2">
      <c r="A112" s="19" t="s">
        <v>36</v>
      </c>
      <c r="B112" s="7"/>
      <c r="C112" s="7"/>
      <c r="D112" s="3">
        <f>SUM(B112:C112)</f>
        <v>0</v>
      </c>
      <c r="E112" s="2"/>
      <c r="F112" s="2"/>
      <c r="G112" s="39">
        <f t="shared" si="32"/>
        <v>0</v>
      </c>
      <c r="H112" s="39">
        <f t="shared" si="33"/>
        <v>0</v>
      </c>
      <c r="I112" s="39">
        <f t="shared" si="34"/>
        <v>0</v>
      </c>
    </row>
    <row r="113" spans="1:9" x14ac:dyDescent="0.2">
      <c r="A113" s="15" t="s">
        <v>37</v>
      </c>
      <c r="B113" s="29"/>
      <c r="C113" s="29"/>
      <c r="D113" s="29">
        <f>SUM(B113:C113)</f>
        <v>0</v>
      </c>
      <c r="E113" s="2"/>
      <c r="F113" s="2"/>
      <c r="G113" s="39">
        <f t="shared" si="32"/>
        <v>0</v>
      </c>
      <c r="H113" s="39">
        <f t="shared" si="33"/>
        <v>0</v>
      </c>
      <c r="I113" s="39">
        <f t="shared" si="34"/>
        <v>0</v>
      </c>
    </row>
    <row r="114" spans="1:9" x14ac:dyDescent="0.2">
      <c r="A114" s="13" t="s">
        <v>38</v>
      </c>
      <c r="B114" s="7"/>
      <c r="C114" s="7"/>
      <c r="D114" s="29">
        <f>SUM(B114:C114)</f>
        <v>0</v>
      </c>
      <c r="E114" s="2"/>
      <c r="F114" s="2"/>
      <c r="G114" s="39">
        <f t="shared" si="32"/>
        <v>0</v>
      </c>
      <c r="H114" s="39">
        <f t="shared" si="33"/>
        <v>0</v>
      </c>
      <c r="I114" s="39">
        <f t="shared" si="34"/>
        <v>0</v>
      </c>
    </row>
    <row r="115" spans="1:9" x14ac:dyDescent="0.2">
      <c r="A115" s="17" t="s">
        <v>39</v>
      </c>
      <c r="B115" s="9">
        <f>SUM(B112:B114)</f>
        <v>0</v>
      </c>
      <c r="C115" s="9">
        <f>SUM(C112:C114)</f>
        <v>0</v>
      </c>
      <c r="D115" s="9">
        <f>SUM(D112:D114)</f>
        <v>0</v>
      </c>
      <c r="E115" s="9">
        <f t="shared" ref="E115:I115" si="45">SUM(E112:E114)</f>
        <v>0</v>
      </c>
      <c r="F115" s="9">
        <f t="shared" si="45"/>
        <v>0</v>
      </c>
      <c r="G115" s="9">
        <f t="shared" si="45"/>
        <v>0</v>
      </c>
      <c r="H115" s="9">
        <f t="shared" si="45"/>
        <v>0</v>
      </c>
      <c r="I115" s="9">
        <f t="shared" si="45"/>
        <v>0</v>
      </c>
    </row>
    <row r="116" spans="1:9" x14ac:dyDescent="0.2">
      <c r="A116" s="13" t="s">
        <v>40</v>
      </c>
      <c r="B116" s="7"/>
      <c r="C116" s="7"/>
      <c r="D116" s="3">
        <f>SUM(B116:C116)</f>
        <v>0</v>
      </c>
      <c r="E116" s="2"/>
      <c r="F116" s="2"/>
      <c r="G116" s="39">
        <f t="shared" si="32"/>
        <v>0</v>
      </c>
      <c r="H116" s="39">
        <f t="shared" si="33"/>
        <v>0</v>
      </c>
      <c r="I116" s="39">
        <f t="shared" si="34"/>
        <v>0</v>
      </c>
    </row>
    <row r="117" spans="1:9" x14ac:dyDescent="0.2">
      <c r="A117" s="13" t="s">
        <v>41</v>
      </c>
      <c r="B117" s="7"/>
      <c r="C117" s="7"/>
      <c r="D117" s="3">
        <f>SUM(B117:C117)</f>
        <v>0</v>
      </c>
      <c r="E117" s="40"/>
      <c r="F117" s="2"/>
      <c r="G117" s="39">
        <f t="shared" si="32"/>
        <v>0</v>
      </c>
      <c r="H117" s="39">
        <f t="shared" si="33"/>
        <v>0</v>
      </c>
      <c r="I117" s="39">
        <f t="shared" si="34"/>
        <v>0</v>
      </c>
    </row>
    <row r="118" spans="1:9" x14ac:dyDescent="0.2">
      <c r="A118" s="16" t="s">
        <v>42</v>
      </c>
      <c r="B118" s="22">
        <f>SUM(B116:B117)</f>
        <v>0</v>
      </c>
      <c r="C118" s="22">
        <f>SUM(C116:C117)</f>
        <v>0</v>
      </c>
      <c r="D118" s="22">
        <f>SUM(D116:D117)</f>
        <v>0</v>
      </c>
      <c r="E118" s="22">
        <f t="shared" ref="E118:I118" si="46">SUM(E116:E117)</f>
        <v>0</v>
      </c>
      <c r="F118" s="22">
        <f t="shared" si="46"/>
        <v>0</v>
      </c>
      <c r="G118" s="22">
        <f t="shared" si="46"/>
        <v>0</v>
      </c>
      <c r="H118" s="22">
        <f t="shared" si="46"/>
        <v>0</v>
      </c>
      <c r="I118" s="22">
        <f t="shared" si="46"/>
        <v>0</v>
      </c>
    </row>
    <row r="119" spans="1:9" x14ac:dyDescent="0.2">
      <c r="A119" s="13" t="s">
        <v>43</v>
      </c>
      <c r="B119" s="7"/>
      <c r="C119" s="7"/>
      <c r="D119" s="3">
        <f>SUM(B119:C119)</f>
        <v>0</v>
      </c>
      <c r="E119" s="2"/>
      <c r="F119" s="2"/>
      <c r="G119" s="39">
        <f t="shared" si="32"/>
        <v>0</v>
      </c>
      <c r="H119" s="39">
        <f t="shared" si="33"/>
        <v>0</v>
      </c>
      <c r="I119" s="39">
        <f t="shared" si="34"/>
        <v>0</v>
      </c>
    </row>
    <row r="120" spans="1:9" x14ac:dyDescent="0.2">
      <c r="A120" s="13" t="s">
        <v>44</v>
      </c>
      <c r="B120" s="7"/>
      <c r="C120" s="7"/>
      <c r="D120" s="3">
        <f>SUM(B120:C120)</f>
        <v>0</v>
      </c>
      <c r="E120" s="2"/>
      <c r="F120" s="2"/>
      <c r="G120" s="39">
        <f t="shared" si="32"/>
        <v>0</v>
      </c>
      <c r="H120" s="39">
        <f t="shared" si="33"/>
        <v>0</v>
      </c>
      <c r="I120" s="39">
        <f t="shared" si="34"/>
        <v>0</v>
      </c>
    </row>
    <row r="121" spans="1:9" x14ac:dyDescent="0.2">
      <c r="A121" s="16" t="s">
        <v>45</v>
      </c>
      <c r="B121" s="9">
        <f>SUM(B119:B120)</f>
        <v>0</v>
      </c>
      <c r="C121" s="9">
        <f>SUM(C119:C120)</f>
        <v>0</v>
      </c>
      <c r="D121" s="9">
        <f>SUM(D119:D120)</f>
        <v>0</v>
      </c>
      <c r="E121" s="2"/>
      <c r="F121" s="2"/>
      <c r="G121" s="39">
        <f t="shared" si="32"/>
        <v>0</v>
      </c>
      <c r="H121" s="39">
        <f t="shared" si="33"/>
        <v>0</v>
      </c>
      <c r="I121" s="39">
        <f t="shared" si="34"/>
        <v>0</v>
      </c>
    </row>
    <row r="122" spans="1:9" x14ac:dyDescent="0.2">
      <c r="A122" s="17" t="s">
        <v>46</v>
      </c>
      <c r="B122" s="22">
        <f>SUM(B81,B84,B87,B97,B111,B115,B118,B121)</f>
        <v>271011</v>
      </c>
      <c r="C122" s="22">
        <f>SUM(C81,C84,C87,C97,C111,C115,C118,C121)</f>
        <v>0</v>
      </c>
      <c r="D122" s="22">
        <f>SUM(D81,D84,D87,D97,D111,D115,D118,D121)</f>
        <v>271011</v>
      </c>
      <c r="E122" s="22">
        <f t="shared" ref="E122:I122" si="47">SUM(E81,E84,E87,E97,E111,E115,E118,E121)</f>
        <v>26000</v>
      </c>
      <c r="F122" s="22">
        <f t="shared" si="47"/>
        <v>0</v>
      </c>
      <c r="G122" s="22">
        <f t="shared" si="47"/>
        <v>297011</v>
      </c>
      <c r="H122" s="22">
        <f t="shared" si="47"/>
        <v>0</v>
      </c>
      <c r="I122" s="22">
        <f t="shared" si="47"/>
        <v>297011</v>
      </c>
    </row>
    <row r="123" spans="1:9" x14ac:dyDescent="0.2">
      <c r="A123" s="35" t="s">
        <v>53</v>
      </c>
      <c r="B123" s="7"/>
      <c r="C123" s="7"/>
      <c r="D123" s="3">
        <f>SUM(B123:C123)</f>
        <v>0</v>
      </c>
      <c r="E123" s="2"/>
      <c r="F123" s="2"/>
      <c r="G123" s="39">
        <f t="shared" si="32"/>
        <v>0</v>
      </c>
      <c r="H123" s="39">
        <f t="shared" si="33"/>
        <v>0</v>
      </c>
      <c r="I123" s="39">
        <f t="shared" si="34"/>
        <v>0</v>
      </c>
    </row>
    <row r="124" spans="1:9" x14ac:dyDescent="0.2">
      <c r="A124" s="2" t="s">
        <v>54</v>
      </c>
      <c r="B124" s="7"/>
      <c r="C124" s="7"/>
      <c r="D124" s="3">
        <f>SUM(B124:C124)</f>
        <v>0</v>
      </c>
      <c r="E124" s="2"/>
      <c r="F124" s="2"/>
      <c r="G124" s="39">
        <f t="shared" si="32"/>
        <v>0</v>
      </c>
      <c r="H124" s="39">
        <f t="shared" si="33"/>
        <v>0</v>
      </c>
      <c r="I124" s="39">
        <f t="shared" si="34"/>
        <v>0</v>
      </c>
    </row>
    <row r="125" spans="1:9" x14ac:dyDescent="0.2">
      <c r="A125" s="14" t="s">
        <v>50</v>
      </c>
      <c r="B125" s="7"/>
      <c r="C125" s="7"/>
      <c r="D125" s="3">
        <f>SUM(B125:C125)</f>
        <v>0</v>
      </c>
      <c r="E125" s="8">
        <v>24483</v>
      </c>
      <c r="F125" s="2">
        <v>88</v>
      </c>
      <c r="G125" s="39">
        <f t="shared" si="32"/>
        <v>24483</v>
      </c>
      <c r="H125" s="39">
        <f t="shared" si="33"/>
        <v>88</v>
      </c>
      <c r="I125" s="39">
        <f t="shared" si="34"/>
        <v>24571</v>
      </c>
    </row>
    <row r="126" spans="1:9" x14ac:dyDescent="0.2">
      <c r="A126" s="36" t="s">
        <v>72</v>
      </c>
      <c r="B126" s="7"/>
      <c r="C126" s="7"/>
      <c r="D126" s="3">
        <f>SUM(B126:C126)</f>
        <v>0</v>
      </c>
      <c r="E126" s="2"/>
      <c r="F126" s="2"/>
      <c r="G126" s="39">
        <f t="shared" ref="G126" si="48">+B126+E126</f>
        <v>0</v>
      </c>
      <c r="H126" s="39">
        <f t="shared" ref="H126" si="49">+C126+F126</f>
        <v>0</v>
      </c>
      <c r="I126" s="39">
        <f t="shared" ref="I126" si="50">+G126+H126</f>
        <v>0</v>
      </c>
    </row>
    <row r="127" spans="1:9" x14ac:dyDescent="0.2">
      <c r="A127" s="16" t="s">
        <v>47</v>
      </c>
      <c r="B127" s="4">
        <f>SUM(B123:B126)</f>
        <v>0</v>
      </c>
      <c r="C127" s="4">
        <f t="shared" ref="C127:I127" si="51">SUM(C123:C126)</f>
        <v>0</v>
      </c>
      <c r="D127" s="4">
        <f t="shared" si="51"/>
        <v>0</v>
      </c>
      <c r="E127" s="4">
        <f t="shared" si="51"/>
        <v>24483</v>
      </c>
      <c r="F127" s="4">
        <f t="shared" si="51"/>
        <v>88</v>
      </c>
      <c r="G127" s="4">
        <f t="shared" si="51"/>
        <v>24483</v>
      </c>
      <c r="H127" s="4">
        <f t="shared" si="51"/>
        <v>88</v>
      </c>
      <c r="I127" s="4">
        <f t="shared" si="51"/>
        <v>24571</v>
      </c>
    </row>
    <row r="128" spans="1:9" x14ac:dyDescent="0.2">
      <c r="A128" s="18" t="s">
        <v>9</v>
      </c>
      <c r="B128" s="4">
        <f>SUM(B122,B127)</f>
        <v>271011</v>
      </c>
      <c r="C128" s="4">
        <f>SUM(C122,C127)</f>
        <v>0</v>
      </c>
      <c r="D128" s="4">
        <f>SUM(D122,D127)</f>
        <v>271011</v>
      </c>
      <c r="E128" s="4">
        <f t="shared" ref="E128:I128" si="52">SUM(E122,E127)</f>
        <v>50483</v>
      </c>
      <c r="F128" s="4">
        <f t="shared" si="52"/>
        <v>88</v>
      </c>
      <c r="G128" s="4">
        <f t="shared" si="52"/>
        <v>321494</v>
      </c>
      <c r="H128" s="4">
        <f t="shared" si="52"/>
        <v>88</v>
      </c>
      <c r="I128" s="4">
        <f t="shared" si="52"/>
        <v>321582</v>
      </c>
    </row>
    <row r="130" spans="1:9" x14ac:dyDescent="0.2">
      <c r="I130" s="10" t="s">
        <v>8</v>
      </c>
    </row>
    <row r="131" spans="1:9" x14ac:dyDescent="0.2">
      <c r="A131" s="44" t="str">
        <f>+A3</f>
        <v>Komárom Város 2024. évi tervezett bevételeinek módosítása</v>
      </c>
      <c r="B131" s="44"/>
      <c r="C131" s="44"/>
      <c r="D131" s="44"/>
      <c r="E131" s="44"/>
      <c r="F131" s="44"/>
      <c r="G131" s="44"/>
      <c r="H131" s="44"/>
      <c r="I131" s="44"/>
    </row>
    <row r="132" spans="1:9" x14ac:dyDescent="0.2">
      <c r="I132" s="11" t="s">
        <v>7</v>
      </c>
    </row>
    <row r="133" spans="1:9" ht="24" customHeight="1" x14ac:dyDescent="0.2">
      <c r="A133" s="53"/>
      <c r="B133" s="52" t="s">
        <v>62</v>
      </c>
      <c r="C133" s="52"/>
      <c r="D133" s="52"/>
      <c r="E133" s="45" t="s">
        <v>65</v>
      </c>
      <c r="F133" s="46"/>
      <c r="G133" s="47" t="s">
        <v>68</v>
      </c>
      <c r="H133" s="48"/>
      <c r="I133" s="49"/>
    </row>
    <row r="134" spans="1:9" ht="12.75" customHeight="1" x14ac:dyDescent="0.2">
      <c r="A134" s="53"/>
      <c r="B134" s="49" t="s">
        <v>5</v>
      </c>
      <c r="C134" s="47" t="s">
        <v>6</v>
      </c>
      <c r="D134" s="52" t="str">
        <f>+D6</f>
        <v>1/2024.(I.24.) önk.rendelet eredeti ei.</v>
      </c>
      <c r="E134" s="50" t="s">
        <v>5</v>
      </c>
      <c r="F134" s="50" t="s">
        <v>6</v>
      </c>
      <c r="G134" s="50" t="s">
        <v>5</v>
      </c>
      <c r="H134" s="50" t="s">
        <v>6</v>
      </c>
      <c r="I134" s="52" t="str">
        <f>+I6</f>
        <v>5/2024. (VI.26.) önk.rendelet mód. ei.</v>
      </c>
    </row>
    <row r="135" spans="1:9" ht="31.5" customHeight="1" x14ac:dyDescent="0.2">
      <c r="A135" s="53"/>
      <c r="B135" s="49"/>
      <c r="C135" s="47"/>
      <c r="D135" s="52"/>
      <c r="E135" s="51"/>
      <c r="F135" s="51"/>
      <c r="G135" s="51"/>
      <c r="H135" s="51"/>
      <c r="I135" s="52"/>
    </row>
    <row r="136" spans="1:9" x14ac:dyDescent="0.2">
      <c r="A136" s="12" t="s">
        <v>4</v>
      </c>
      <c r="B136" s="5"/>
      <c r="C136" s="5"/>
      <c r="D136" s="2"/>
      <c r="E136" s="2"/>
      <c r="F136" s="2"/>
      <c r="G136" s="39"/>
      <c r="H136" s="39"/>
      <c r="I136" s="39"/>
    </row>
    <row r="137" spans="1:9" x14ac:dyDescent="0.2">
      <c r="A137" s="21" t="s">
        <v>10</v>
      </c>
      <c r="B137" s="6"/>
      <c r="C137" s="6"/>
      <c r="D137" s="3">
        <f t="shared" ref="D137:D144" si="53">SUM(B137:C137)</f>
        <v>0</v>
      </c>
      <c r="E137" s="2"/>
      <c r="F137" s="2"/>
      <c r="G137" s="39">
        <f t="shared" ref="G137:G187" si="54">+B137+E137</f>
        <v>0</v>
      </c>
      <c r="H137" s="39">
        <f t="shared" ref="H137:H187" si="55">+C137+F137</f>
        <v>0</v>
      </c>
      <c r="I137" s="39">
        <f t="shared" ref="I137:I187" si="56">+G137+H137</f>
        <v>0</v>
      </c>
    </row>
    <row r="138" spans="1:9" x14ac:dyDescent="0.2">
      <c r="A138" s="2" t="s">
        <v>11</v>
      </c>
      <c r="C138" s="7"/>
      <c r="D138" s="3">
        <f t="shared" si="53"/>
        <v>0</v>
      </c>
      <c r="E138" s="2"/>
      <c r="F138" s="2"/>
      <c r="G138" s="39">
        <f t="shared" si="54"/>
        <v>0</v>
      </c>
      <c r="H138" s="39">
        <f t="shared" si="55"/>
        <v>0</v>
      </c>
      <c r="I138" s="39">
        <f t="shared" si="56"/>
        <v>0</v>
      </c>
    </row>
    <row r="139" spans="1:9" x14ac:dyDescent="0.2">
      <c r="A139" s="20" t="s">
        <v>12</v>
      </c>
      <c r="B139" s="7"/>
      <c r="C139" s="7"/>
      <c r="D139" s="3">
        <f t="shared" si="53"/>
        <v>0</v>
      </c>
      <c r="E139" s="2"/>
      <c r="F139" s="2"/>
      <c r="G139" s="39">
        <f t="shared" si="54"/>
        <v>0</v>
      </c>
      <c r="H139" s="39">
        <f t="shared" si="55"/>
        <v>0</v>
      </c>
      <c r="I139" s="39">
        <f t="shared" si="56"/>
        <v>0</v>
      </c>
    </row>
    <row r="140" spans="1:9" x14ac:dyDescent="0.2">
      <c r="A140" s="20" t="s">
        <v>57</v>
      </c>
      <c r="B140" s="7"/>
      <c r="C140" s="7"/>
      <c r="D140" s="3">
        <f t="shared" si="53"/>
        <v>0</v>
      </c>
      <c r="E140" s="2"/>
      <c r="F140" s="2"/>
      <c r="G140" s="39">
        <f t="shared" si="54"/>
        <v>0</v>
      </c>
      <c r="H140" s="39">
        <f t="shared" si="55"/>
        <v>0</v>
      </c>
      <c r="I140" s="39">
        <f t="shared" si="56"/>
        <v>0</v>
      </c>
    </row>
    <row r="141" spans="1:9" x14ac:dyDescent="0.2">
      <c r="A141" s="20" t="s">
        <v>13</v>
      </c>
      <c r="B141" s="7"/>
      <c r="C141" s="2"/>
      <c r="D141" s="3">
        <f t="shared" si="53"/>
        <v>0</v>
      </c>
      <c r="E141" s="2"/>
      <c r="F141" s="2"/>
      <c r="G141" s="39">
        <f t="shared" si="54"/>
        <v>0</v>
      </c>
      <c r="H141" s="39">
        <f t="shared" si="55"/>
        <v>0</v>
      </c>
      <c r="I141" s="39">
        <f t="shared" si="56"/>
        <v>0</v>
      </c>
    </row>
    <row r="142" spans="1:9" x14ac:dyDescent="0.2">
      <c r="A142" s="20" t="s">
        <v>71</v>
      </c>
      <c r="B142" s="7"/>
      <c r="C142" s="2"/>
      <c r="D142" s="3">
        <f t="shared" ref="D142" si="57">SUM(B142:C142)</f>
        <v>0</v>
      </c>
      <c r="E142" s="2"/>
      <c r="F142" s="2"/>
      <c r="G142" s="39">
        <f t="shared" ref="G142" si="58">+B142+E142</f>
        <v>0</v>
      </c>
      <c r="H142" s="39">
        <f t="shared" ref="H142" si="59">+C142+F142</f>
        <v>0</v>
      </c>
      <c r="I142" s="39">
        <f t="shared" ref="I142" si="60">+G142+H142</f>
        <v>0</v>
      </c>
    </row>
    <row r="143" spans="1:9" x14ac:dyDescent="0.2">
      <c r="A143" s="20" t="s">
        <v>58</v>
      </c>
      <c r="B143" s="7"/>
      <c r="C143" s="2"/>
      <c r="D143" s="3">
        <f t="shared" si="53"/>
        <v>0</v>
      </c>
      <c r="E143" s="2"/>
      <c r="F143" s="2"/>
      <c r="G143" s="39">
        <f t="shared" si="54"/>
        <v>0</v>
      </c>
      <c r="H143" s="39">
        <f t="shared" si="55"/>
        <v>0</v>
      </c>
      <c r="I143" s="39">
        <f t="shared" si="56"/>
        <v>0</v>
      </c>
    </row>
    <row r="144" spans="1:9" x14ac:dyDescent="0.2">
      <c r="A144" s="20" t="s">
        <v>56</v>
      </c>
      <c r="B144" s="7"/>
      <c r="C144" s="7"/>
      <c r="D144" s="3">
        <f t="shared" si="53"/>
        <v>0</v>
      </c>
      <c r="E144" s="2"/>
      <c r="F144" s="2"/>
      <c r="G144" s="39">
        <f t="shared" si="54"/>
        <v>0</v>
      </c>
      <c r="H144" s="39">
        <f t="shared" si="55"/>
        <v>0</v>
      </c>
      <c r="I144" s="39">
        <f t="shared" si="56"/>
        <v>0</v>
      </c>
    </row>
    <row r="145" spans="1:9" x14ac:dyDescent="0.2">
      <c r="A145" s="37" t="s">
        <v>14</v>
      </c>
      <c r="B145" s="38">
        <f>SUM(B137:B144)</f>
        <v>0</v>
      </c>
      <c r="C145" s="38">
        <f>SUM(C137:C144)</f>
        <v>0</v>
      </c>
      <c r="D145" s="38">
        <f>SUM(D137:D144)</f>
        <v>0</v>
      </c>
      <c r="E145" s="38">
        <f t="shared" ref="E145:I145" si="61">SUM(E137:E144)</f>
        <v>0</v>
      </c>
      <c r="F145" s="38">
        <f t="shared" si="61"/>
        <v>0</v>
      </c>
      <c r="G145" s="38">
        <f t="shared" si="61"/>
        <v>0</v>
      </c>
      <c r="H145" s="38">
        <f t="shared" si="61"/>
        <v>0</v>
      </c>
      <c r="I145" s="38">
        <f t="shared" si="61"/>
        <v>0</v>
      </c>
    </row>
    <row r="146" spans="1:9" x14ac:dyDescent="0.2">
      <c r="A146" s="13" t="s">
        <v>15</v>
      </c>
      <c r="B146" s="7"/>
      <c r="C146" s="7"/>
      <c r="D146" s="3">
        <f>SUM(B146:C146)</f>
        <v>0</v>
      </c>
      <c r="E146" s="8">
        <v>11437</v>
      </c>
      <c r="F146" s="2"/>
      <c r="G146" s="39">
        <f t="shared" si="54"/>
        <v>11437</v>
      </c>
      <c r="H146" s="39">
        <f t="shared" si="55"/>
        <v>0</v>
      </c>
      <c r="I146" s="39">
        <f t="shared" si="56"/>
        <v>11437</v>
      </c>
    </row>
    <row r="147" spans="1:9" x14ac:dyDescent="0.2">
      <c r="A147" s="26" t="s">
        <v>55</v>
      </c>
      <c r="B147" s="27"/>
      <c r="C147" s="27"/>
      <c r="D147" s="28">
        <f>SUM(B147:C147)</f>
        <v>0</v>
      </c>
      <c r="E147" s="2"/>
      <c r="F147" s="2"/>
      <c r="G147" s="39">
        <f t="shared" si="54"/>
        <v>0</v>
      </c>
      <c r="H147" s="39">
        <f t="shared" si="55"/>
        <v>0</v>
      </c>
      <c r="I147" s="39">
        <f t="shared" si="56"/>
        <v>0</v>
      </c>
    </row>
    <row r="148" spans="1:9" x14ac:dyDescent="0.2">
      <c r="A148" s="17" t="s">
        <v>16</v>
      </c>
      <c r="B148" s="22">
        <f>SUM(B146:B146)</f>
        <v>0</v>
      </c>
      <c r="C148" s="22">
        <f>SUM(C146:C146)</f>
        <v>0</v>
      </c>
      <c r="D148" s="22">
        <f>SUM(D146:D146)</f>
        <v>0</v>
      </c>
      <c r="E148" s="22">
        <f t="shared" ref="E148:I148" si="62">SUM(E146:E146)</f>
        <v>11437</v>
      </c>
      <c r="F148" s="22">
        <f t="shared" si="62"/>
        <v>0</v>
      </c>
      <c r="G148" s="22">
        <f t="shared" si="62"/>
        <v>11437</v>
      </c>
      <c r="H148" s="22">
        <f t="shared" si="62"/>
        <v>0</v>
      </c>
      <c r="I148" s="22">
        <f t="shared" si="62"/>
        <v>11437</v>
      </c>
    </row>
    <row r="149" spans="1:9" x14ac:dyDescent="0.2">
      <c r="A149" s="13" t="s">
        <v>17</v>
      </c>
      <c r="B149" s="7"/>
      <c r="C149" s="7"/>
      <c r="D149" s="3">
        <f>SUM(B149:C149)</f>
        <v>0</v>
      </c>
      <c r="E149" s="2"/>
      <c r="F149" s="2"/>
      <c r="G149" s="39">
        <f t="shared" si="54"/>
        <v>0</v>
      </c>
      <c r="H149" s="39">
        <f t="shared" si="55"/>
        <v>0</v>
      </c>
      <c r="I149" s="39">
        <f t="shared" si="56"/>
        <v>0</v>
      </c>
    </row>
    <row r="150" spans="1:9" x14ac:dyDescent="0.2">
      <c r="A150" s="13" t="s">
        <v>18</v>
      </c>
      <c r="B150" s="7"/>
      <c r="C150" s="7"/>
      <c r="D150" s="3">
        <f>SUM(B150:C150)</f>
        <v>0</v>
      </c>
      <c r="E150" s="2"/>
      <c r="F150" s="2"/>
      <c r="G150" s="39">
        <f t="shared" si="54"/>
        <v>0</v>
      </c>
      <c r="H150" s="39">
        <f t="shared" si="55"/>
        <v>0</v>
      </c>
      <c r="I150" s="39">
        <f t="shared" si="56"/>
        <v>0</v>
      </c>
    </row>
    <row r="151" spans="1:9" x14ac:dyDescent="0.2">
      <c r="A151" s="17" t="s">
        <v>19</v>
      </c>
      <c r="B151" s="9">
        <f>SUM(B149:B150)</f>
        <v>0</v>
      </c>
      <c r="C151" s="9">
        <f>SUM(C149:C150)</f>
        <v>0</v>
      </c>
      <c r="D151" s="9">
        <f>SUM(D149:D150)</f>
        <v>0</v>
      </c>
      <c r="E151" s="9">
        <f t="shared" ref="E151:I151" si="63">SUM(E149:E150)</f>
        <v>0</v>
      </c>
      <c r="F151" s="9">
        <f t="shared" si="63"/>
        <v>0</v>
      </c>
      <c r="G151" s="9">
        <f t="shared" si="63"/>
        <v>0</v>
      </c>
      <c r="H151" s="9">
        <f t="shared" si="63"/>
        <v>0</v>
      </c>
      <c r="I151" s="9">
        <f t="shared" si="63"/>
        <v>0</v>
      </c>
    </row>
    <row r="152" spans="1:9" x14ac:dyDescent="0.2">
      <c r="A152" s="15" t="s">
        <v>20</v>
      </c>
      <c r="B152" s="8"/>
      <c r="C152" s="8"/>
      <c r="D152" s="3">
        <f>SUM(B152:C152)</f>
        <v>0</v>
      </c>
      <c r="E152" s="2"/>
      <c r="F152" s="2"/>
      <c r="G152" s="39">
        <f t="shared" si="54"/>
        <v>0</v>
      </c>
      <c r="H152" s="39">
        <f t="shared" si="55"/>
        <v>0</v>
      </c>
      <c r="I152" s="39">
        <f t="shared" si="56"/>
        <v>0</v>
      </c>
    </row>
    <row r="153" spans="1:9" x14ac:dyDescent="0.2">
      <c r="A153" s="15" t="s">
        <v>21</v>
      </c>
      <c r="B153" s="8"/>
      <c r="C153" s="8"/>
      <c r="D153" s="3">
        <f>SUM(B153:C153)</f>
        <v>0</v>
      </c>
      <c r="E153" s="2"/>
      <c r="F153" s="2"/>
      <c r="G153" s="39">
        <f t="shared" si="54"/>
        <v>0</v>
      </c>
      <c r="H153" s="39">
        <f t="shared" si="55"/>
        <v>0</v>
      </c>
      <c r="I153" s="39">
        <f t="shared" si="56"/>
        <v>0</v>
      </c>
    </row>
    <row r="154" spans="1:9" x14ac:dyDescent="0.2">
      <c r="A154" s="15" t="s">
        <v>22</v>
      </c>
      <c r="B154" s="8"/>
      <c r="C154" s="8"/>
      <c r="D154" s="3">
        <f t="shared" ref="D154:D160" si="64">SUM(B154:C154)</f>
        <v>0</v>
      </c>
      <c r="E154" s="2"/>
      <c r="F154" s="2"/>
      <c r="G154" s="39">
        <f t="shared" si="54"/>
        <v>0</v>
      </c>
      <c r="H154" s="39">
        <f t="shared" si="55"/>
        <v>0</v>
      </c>
      <c r="I154" s="39">
        <f t="shared" si="56"/>
        <v>0</v>
      </c>
    </row>
    <row r="155" spans="1:9" x14ac:dyDescent="0.2">
      <c r="A155" s="15" t="s">
        <v>23</v>
      </c>
      <c r="B155" s="8"/>
      <c r="C155" s="8"/>
      <c r="D155" s="3">
        <f t="shared" si="64"/>
        <v>0</v>
      </c>
      <c r="E155" s="2"/>
      <c r="F155" s="2"/>
      <c r="G155" s="39">
        <f t="shared" si="54"/>
        <v>0</v>
      </c>
      <c r="H155" s="39">
        <f t="shared" si="55"/>
        <v>0</v>
      </c>
      <c r="I155" s="39">
        <f t="shared" si="56"/>
        <v>0</v>
      </c>
    </row>
    <row r="156" spans="1:9" x14ac:dyDescent="0.2">
      <c r="A156" s="15" t="s">
        <v>24</v>
      </c>
      <c r="B156" s="8"/>
      <c r="C156" s="8"/>
      <c r="D156" s="3">
        <f t="shared" si="64"/>
        <v>0</v>
      </c>
      <c r="E156" s="2"/>
      <c r="F156" s="2"/>
      <c r="G156" s="39">
        <f t="shared" si="54"/>
        <v>0</v>
      </c>
      <c r="H156" s="39">
        <f t="shared" si="55"/>
        <v>0</v>
      </c>
      <c r="I156" s="39">
        <f t="shared" si="56"/>
        <v>0</v>
      </c>
    </row>
    <row r="157" spans="1:9" x14ac:dyDescent="0.2">
      <c r="A157" s="15" t="s">
        <v>3</v>
      </c>
      <c r="B157" s="8"/>
      <c r="C157" s="8"/>
      <c r="D157" s="3">
        <f t="shared" si="64"/>
        <v>0</v>
      </c>
      <c r="E157" s="2"/>
      <c r="F157" s="2"/>
      <c r="G157" s="39">
        <f t="shared" si="54"/>
        <v>0</v>
      </c>
      <c r="H157" s="39">
        <f t="shared" si="55"/>
        <v>0</v>
      </c>
      <c r="I157" s="39">
        <f t="shared" si="56"/>
        <v>0</v>
      </c>
    </row>
    <row r="158" spans="1:9" x14ac:dyDescent="0.2">
      <c r="A158" s="15" t="s">
        <v>25</v>
      </c>
      <c r="B158" s="8"/>
      <c r="C158" s="8"/>
      <c r="D158" s="3">
        <f t="shared" si="64"/>
        <v>0</v>
      </c>
      <c r="E158" s="2"/>
      <c r="F158" s="2"/>
      <c r="G158" s="39">
        <f t="shared" si="54"/>
        <v>0</v>
      </c>
      <c r="H158" s="39">
        <f t="shared" si="55"/>
        <v>0</v>
      </c>
      <c r="I158" s="39">
        <f t="shared" si="56"/>
        <v>0</v>
      </c>
    </row>
    <row r="159" spans="1:9" x14ac:dyDescent="0.2">
      <c r="A159" s="15" t="s">
        <v>2</v>
      </c>
      <c r="B159" s="8"/>
      <c r="C159" s="8"/>
      <c r="D159" s="3">
        <f t="shared" si="64"/>
        <v>0</v>
      </c>
      <c r="E159" s="2"/>
      <c r="F159" s="2"/>
      <c r="G159" s="39">
        <f t="shared" si="54"/>
        <v>0</v>
      </c>
      <c r="H159" s="39">
        <f t="shared" si="55"/>
        <v>0</v>
      </c>
      <c r="I159" s="39">
        <f t="shared" si="56"/>
        <v>0</v>
      </c>
    </row>
    <row r="160" spans="1:9" x14ac:dyDescent="0.2">
      <c r="A160" s="34" t="s">
        <v>51</v>
      </c>
      <c r="B160" s="8"/>
      <c r="C160" s="8"/>
      <c r="D160" s="3">
        <f t="shared" si="64"/>
        <v>0</v>
      </c>
      <c r="E160" s="2"/>
      <c r="F160" s="2"/>
      <c r="G160" s="39">
        <f t="shared" si="54"/>
        <v>0</v>
      </c>
      <c r="H160" s="39">
        <f t="shared" si="55"/>
        <v>0</v>
      </c>
      <c r="I160" s="39">
        <f t="shared" si="56"/>
        <v>0</v>
      </c>
    </row>
    <row r="161" spans="1:9" x14ac:dyDescent="0.2">
      <c r="A161" s="23" t="s">
        <v>26</v>
      </c>
      <c r="B161" s="9">
        <f>SUM(B152:B160)</f>
        <v>0</v>
      </c>
      <c r="C161" s="9">
        <f>SUM(C152:C160)</f>
        <v>0</v>
      </c>
      <c r="D161" s="9">
        <f>SUM(D152:D160)</f>
        <v>0</v>
      </c>
      <c r="E161" s="9">
        <f t="shared" ref="E161:I161" si="65">SUM(E152:E160)</f>
        <v>0</v>
      </c>
      <c r="F161" s="9">
        <f t="shared" si="65"/>
        <v>0</v>
      </c>
      <c r="G161" s="9">
        <f t="shared" si="65"/>
        <v>0</v>
      </c>
      <c r="H161" s="9">
        <f t="shared" si="65"/>
        <v>0</v>
      </c>
      <c r="I161" s="9">
        <f t="shared" si="65"/>
        <v>0</v>
      </c>
    </row>
    <row r="162" spans="1:9" x14ac:dyDescent="0.2">
      <c r="A162" s="2" t="s">
        <v>27</v>
      </c>
      <c r="B162" s="8"/>
      <c r="C162" s="8"/>
      <c r="D162" s="3">
        <f>SUM(B162:C162)</f>
        <v>0</v>
      </c>
      <c r="E162" s="2"/>
      <c r="F162" s="2"/>
      <c r="G162" s="39">
        <f t="shared" si="54"/>
        <v>0</v>
      </c>
      <c r="H162" s="39">
        <f t="shared" si="55"/>
        <v>0</v>
      </c>
      <c r="I162" s="39">
        <f t="shared" si="56"/>
        <v>0</v>
      </c>
    </row>
    <row r="163" spans="1:9" x14ac:dyDescent="0.2">
      <c r="A163" s="2" t="s">
        <v>1</v>
      </c>
      <c r="B163" s="8">
        <v>180</v>
      </c>
      <c r="C163" s="8"/>
      <c r="D163" s="3">
        <f>SUM(B163:C163)</f>
        <v>180</v>
      </c>
      <c r="E163" s="2"/>
      <c r="F163" s="2"/>
      <c r="G163" s="39">
        <f t="shared" si="54"/>
        <v>180</v>
      </c>
      <c r="H163" s="39">
        <f t="shared" si="55"/>
        <v>0</v>
      </c>
      <c r="I163" s="39">
        <f t="shared" si="56"/>
        <v>180</v>
      </c>
    </row>
    <row r="164" spans="1:9" x14ac:dyDescent="0.2">
      <c r="A164" s="2" t="s">
        <v>28</v>
      </c>
      <c r="B164" s="8">
        <v>17887</v>
      </c>
      <c r="C164" s="8"/>
      <c r="D164" s="3">
        <f t="shared" ref="D164:D174" si="66">SUM(B164:C164)</f>
        <v>17887</v>
      </c>
      <c r="E164" s="2"/>
      <c r="F164" s="2"/>
      <c r="G164" s="39">
        <f t="shared" si="54"/>
        <v>17887</v>
      </c>
      <c r="H164" s="39">
        <f t="shared" si="55"/>
        <v>0</v>
      </c>
      <c r="I164" s="39">
        <f t="shared" si="56"/>
        <v>17887</v>
      </c>
    </row>
    <row r="165" spans="1:9" x14ac:dyDescent="0.2">
      <c r="A165" s="2" t="s">
        <v>29</v>
      </c>
      <c r="B165" s="8"/>
      <c r="C165" s="8"/>
      <c r="D165" s="3">
        <f t="shared" si="66"/>
        <v>0</v>
      </c>
      <c r="E165" s="2"/>
      <c r="F165" s="2"/>
      <c r="G165" s="39">
        <f t="shared" si="54"/>
        <v>0</v>
      </c>
      <c r="H165" s="39">
        <f t="shared" si="55"/>
        <v>0</v>
      </c>
      <c r="I165" s="39">
        <f t="shared" si="56"/>
        <v>0</v>
      </c>
    </row>
    <row r="166" spans="1:9" x14ac:dyDescent="0.2">
      <c r="A166" s="30" t="s">
        <v>48</v>
      </c>
      <c r="B166" s="31"/>
      <c r="C166" s="31"/>
      <c r="D166" s="32">
        <f t="shared" si="66"/>
        <v>0</v>
      </c>
      <c r="E166" s="2"/>
      <c r="F166" s="2"/>
      <c r="G166" s="39">
        <f t="shared" si="54"/>
        <v>0</v>
      </c>
      <c r="H166" s="39">
        <f t="shared" si="55"/>
        <v>0</v>
      </c>
      <c r="I166" s="39">
        <f t="shared" si="56"/>
        <v>0</v>
      </c>
    </row>
    <row r="167" spans="1:9" x14ac:dyDescent="0.2">
      <c r="A167" s="2" t="s">
        <v>30</v>
      </c>
      <c r="B167" s="8"/>
      <c r="C167" s="8"/>
      <c r="D167" s="3">
        <f t="shared" si="66"/>
        <v>0</v>
      </c>
      <c r="E167" s="2"/>
      <c r="F167" s="2"/>
      <c r="G167" s="39">
        <f t="shared" si="54"/>
        <v>0</v>
      </c>
      <c r="H167" s="39">
        <f t="shared" si="55"/>
        <v>0</v>
      </c>
      <c r="I167" s="39">
        <f t="shared" si="56"/>
        <v>0</v>
      </c>
    </row>
    <row r="168" spans="1:9" x14ac:dyDescent="0.2">
      <c r="A168" s="24" t="s">
        <v>31</v>
      </c>
      <c r="B168" s="8">
        <v>4829</v>
      </c>
      <c r="C168" s="8"/>
      <c r="D168" s="3">
        <f t="shared" si="66"/>
        <v>4829</v>
      </c>
      <c r="E168" s="2"/>
      <c r="F168" s="2"/>
      <c r="G168" s="39">
        <f t="shared" si="54"/>
        <v>4829</v>
      </c>
      <c r="H168" s="39">
        <f t="shared" si="55"/>
        <v>0</v>
      </c>
      <c r="I168" s="39">
        <f t="shared" si="56"/>
        <v>4829</v>
      </c>
    </row>
    <row r="169" spans="1:9" x14ac:dyDescent="0.2">
      <c r="A169" s="33" t="s">
        <v>49</v>
      </c>
      <c r="B169" s="31"/>
      <c r="C169" s="31"/>
      <c r="D169" s="28"/>
      <c r="E169" s="2"/>
      <c r="F169" s="2"/>
      <c r="G169" s="39">
        <f t="shared" si="54"/>
        <v>0</v>
      </c>
      <c r="H169" s="39">
        <f t="shared" si="55"/>
        <v>0</v>
      </c>
      <c r="I169" s="39">
        <f t="shared" si="56"/>
        <v>0</v>
      </c>
    </row>
    <row r="170" spans="1:9" x14ac:dyDescent="0.2">
      <c r="A170" s="24" t="s">
        <v>32</v>
      </c>
      <c r="B170" s="8">
        <v>3143</v>
      </c>
      <c r="C170" s="8"/>
      <c r="D170" s="3">
        <f t="shared" si="66"/>
        <v>3143</v>
      </c>
      <c r="E170" s="2"/>
      <c r="F170" s="2"/>
      <c r="G170" s="39">
        <f t="shared" si="54"/>
        <v>3143</v>
      </c>
      <c r="H170" s="39">
        <f t="shared" si="55"/>
        <v>0</v>
      </c>
      <c r="I170" s="39">
        <f t="shared" si="56"/>
        <v>3143</v>
      </c>
    </row>
    <row r="171" spans="1:9" x14ac:dyDescent="0.2">
      <c r="A171" s="33" t="s">
        <v>52</v>
      </c>
      <c r="B171" s="8"/>
      <c r="C171" s="8"/>
      <c r="D171" s="3"/>
      <c r="E171" s="2"/>
      <c r="F171" s="2"/>
      <c r="G171" s="39">
        <f t="shared" si="54"/>
        <v>0</v>
      </c>
      <c r="H171" s="39">
        <f t="shared" si="55"/>
        <v>0</v>
      </c>
      <c r="I171" s="39">
        <f t="shared" si="56"/>
        <v>0</v>
      </c>
    </row>
    <row r="172" spans="1:9" x14ac:dyDescent="0.2">
      <c r="A172" s="24" t="s">
        <v>0</v>
      </c>
      <c r="B172" s="8"/>
      <c r="C172" s="8"/>
      <c r="D172" s="3">
        <f t="shared" si="66"/>
        <v>0</v>
      </c>
      <c r="E172" s="2"/>
      <c r="F172" s="2"/>
      <c r="G172" s="39">
        <f t="shared" si="54"/>
        <v>0</v>
      </c>
      <c r="H172" s="39">
        <f t="shared" si="55"/>
        <v>0</v>
      </c>
      <c r="I172" s="39">
        <f t="shared" si="56"/>
        <v>0</v>
      </c>
    </row>
    <row r="173" spans="1:9" x14ac:dyDescent="0.2">
      <c r="A173" s="24" t="s">
        <v>33</v>
      </c>
      <c r="B173" s="7"/>
      <c r="C173" s="7"/>
      <c r="D173" s="3">
        <f t="shared" si="66"/>
        <v>0</v>
      </c>
      <c r="E173" s="2"/>
      <c r="F173" s="2"/>
      <c r="G173" s="39">
        <f t="shared" si="54"/>
        <v>0</v>
      </c>
      <c r="H173" s="39">
        <f t="shared" si="55"/>
        <v>0</v>
      </c>
      <c r="I173" s="39">
        <f t="shared" si="56"/>
        <v>0</v>
      </c>
    </row>
    <row r="174" spans="1:9" x14ac:dyDescent="0.2">
      <c r="A174" s="24" t="s">
        <v>34</v>
      </c>
      <c r="B174" s="7"/>
      <c r="C174" s="7"/>
      <c r="D174" s="3">
        <f t="shared" si="66"/>
        <v>0</v>
      </c>
      <c r="E174" s="2"/>
      <c r="F174" s="2"/>
      <c r="G174" s="39">
        <f t="shared" si="54"/>
        <v>0</v>
      </c>
      <c r="H174" s="39">
        <f t="shared" si="55"/>
        <v>0</v>
      </c>
      <c r="I174" s="39">
        <f t="shared" si="56"/>
        <v>0</v>
      </c>
    </row>
    <row r="175" spans="1:9" x14ac:dyDescent="0.2">
      <c r="A175" s="25" t="s">
        <v>35</v>
      </c>
      <c r="B175" s="22">
        <f>SUM(B162:B165,B167:B168,B170:B174)</f>
        <v>26039</v>
      </c>
      <c r="C175" s="22">
        <f>SUM(C162:C165,C167:C168,C170:C174)</f>
        <v>0</v>
      </c>
      <c r="D175" s="22">
        <f>SUM(D162:D165,D167:D168,D170:D174)</f>
        <v>26039</v>
      </c>
      <c r="E175" s="22">
        <f t="shared" ref="E175:I175" si="67">SUM(E162:E165,E167:E168,E170:E174)</f>
        <v>0</v>
      </c>
      <c r="F175" s="22">
        <f t="shared" si="67"/>
        <v>0</v>
      </c>
      <c r="G175" s="22">
        <f t="shared" si="67"/>
        <v>26039</v>
      </c>
      <c r="H175" s="22">
        <f t="shared" si="67"/>
        <v>0</v>
      </c>
      <c r="I175" s="22">
        <f t="shared" si="67"/>
        <v>26039</v>
      </c>
    </row>
    <row r="176" spans="1:9" x14ac:dyDescent="0.2">
      <c r="A176" s="19" t="s">
        <v>36</v>
      </c>
      <c r="B176" s="7"/>
      <c r="C176" s="7"/>
      <c r="D176" s="3">
        <f>SUM(B176:C176)</f>
        <v>0</v>
      </c>
      <c r="E176" s="2"/>
      <c r="F176" s="2"/>
      <c r="G176" s="39">
        <f t="shared" si="54"/>
        <v>0</v>
      </c>
      <c r="H176" s="39">
        <f t="shared" si="55"/>
        <v>0</v>
      </c>
      <c r="I176" s="39">
        <f t="shared" si="56"/>
        <v>0</v>
      </c>
    </row>
    <row r="177" spans="1:9" x14ac:dyDescent="0.2">
      <c r="A177" s="15" t="s">
        <v>37</v>
      </c>
      <c r="B177" s="29"/>
      <c r="C177" s="29"/>
      <c r="D177" s="29">
        <f>SUM(B177:C177)</f>
        <v>0</v>
      </c>
      <c r="E177" s="2"/>
      <c r="F177" s="2"/>
      <c r="G177" s="39">
        <f t="shared" si="54"/>
        <v>0</v>
      </c>
      <c r="H177" s="39">
        <f t="shared" si="55"/>
        <v>0</v>
      </c>
      <c r="I177" s="39">
        <f t="shared" si="56"/>
        <v>0</v>
      </c>
    </row>
    <row r="178" spans="1:9" x14ac:dyDescent="0.2">
      <c r="A178" s="13" t="s">
        <v>38</v>
      </c>
      <c r="B178" s="7"/>
      <c r="C178" s="7"/>
      <c r="D178" s="29">
        <f>SUM(B178:C178)</f>
        <v>0</v>
      </c>
      <c r="E178" s="2"/>
      <c r="F178" s="2"/>
      <c r="G178" s="39">
        <f t="shared" si="54"/>
        <v>0</v>
      </c>
      <c r="H178" s="39">
        <f t="shared" si="55"/>
        <v>0</v>
      </c>
      <c r="I178" s="39">
        <f t="shared" si="56"/>
        <v>0</v>
      </c>
    </row>
    <row r="179" spans="1:9" x14ac:dyDescent="0.2">
      <c r="A179" s="17" t="s">
        <v>39</v>
      </c>
      <c r="B179" s="9">
        <f>SUM(B176:B178)</f>
        <v>0</v>
      </c>
      <c r="C179" s="9">
        <f>SUM(C176:C178)</f>
        <v>0</v>
      </c>
      <c r="D179" s="9">
        <f>SUM(D176:D178)</f>
        <v>0</v>
      </c>
      <c r="E179" s="9">
        <f t="shared" ref="E179:I179" si="68">SUM(E176:E178)</f>
        <v>0</v>
      </c>
      <c r="F179" s="9">
        <f t="shared" si="68"/>
        <v>0</v>
      </c>
      <c r="G179" s="9">
        <f t="shared" si="68"/>
        <v>0</v>
      </c>
      <c r="H179" s="9">
        <f t="shared" si="68"/>
        <v>0</v>
      </c>
      <c r="I179" s="9">
        <f t="shared" si="68"/>
        <v>0</v>
      </c>
    </row>
    <row r="180" spans="1:9" x14ac:dyDescent="0.2">
      <c r="A180" s="13" t="s">
        <v>40</v>
      </c>
      <c r="B180" s="7"/>
      <c r="C180" s="7"/>
      <c r="D180" s="3">
        <f>SUM(B180:C180)</f>
        <v>0</v>
      </c>
      <c r="E180" s="2"/>
      <c r="F180" s="2"/>
      <c r="G180" s="39">
        <f t="shared" si="54"/>
        <v>0</v>
      </c>
      <c r="H180" s="39">
        <f t="shared" si="55"/>
        <v>0</v>
      </c>
      <c r="I180" s="39">
        <f t="shared" si="56"/>
        <v>0</v>
      </c>
    </row>
    <row r="181" spans="1:9" x14ac:dyDescent="0.2">
      <c r="A181" s="13" t="s">
        <v>41</v>
      </c>
      <c r="B181" s="7"/>
      <c r="C181" s="7"/>
      <c r="D181" s="3">
        <f>SUM(B181:C181)</f>
        <v>0</v>
      </c>
      <c r="E181" s="40"/>
      <c r="F181" s="2"/>
      <c r="G181" s="39">
        <f t="shared" si="54"/>
        <v>0</v>
      </c>
      <c r="H181" s="39">
        <f t="shared" si="55"/>
        <v>0</v>
      </c>
      <c r="I181" s="39">
        <f t="shared" si="56"/>
        <v>0</v>
      </c>
    </row>
    <row r="182" spans="1:9" x14ac:dyDescent="0.2">
      <c r="A182" s="16" t="s">
        <v>42</v>
      </c>
      <c r="B182" s="22">
        <f>SUM(B180:B181)</f>
        <v>0</v>
      </c>
      <c r="C182" s="22">
        <f>SUM(C180:C181)</f>
        <v>0</v>
      </c>
      <c r="D182" s="22">
        <f>SUM(D180:D181)</f>
        <v>0</v>
      </c>
      <c r="E182" s="22">
        <f t="shared" ref="E182:I182" si="69">SUM(E180:E181)</f>
        <v>0</v>
      </c>
      <c r="F182" s="22">
        <f t="shared" si="69"/>
        <v>0</v>
      </c>
      <c r="G182" s="22">
        <f t="shared" si="69"/>
        <v>0</v>
      </c>
      <c r="H182" s="22">
        <f t="shared" si="69"/>
        <v>0</v>
      </c>
      <c r="I182" s="22">
        <f t="shared" si="69"/>
        <v>0</v>
      </c>
    </row>
    <row r="183" spans="1:9" x14ac:dyDescent="0.2">
      <c r="A183" s="13" t="s">
        <v>43</v>
      </c>
      <c r="B183" s="7"/>
      <c r="C183" s="7"/>
      <c r="D183" s="3">
        <f>SUM(B183:C183)</f>
        <v>0</v>
      </c>
      <c r="E183" s="2"/>
      <c r="F183" s="2"/>
      <c r="G183" s="39">
        <f t="shared" si="54"/>
        <v>0</v>
      </c>
      <c r="H183" s="39">
        <f t="shared" si="55"/>
        <v>0</v>
      </c>
      <c r="I183" s="39">
        <f t="shared" si="56"/>
        <v>0</v>
      </c>
    </row>
    <row r="184" spans="1:9" x14ac:dyDescent="0.2">
      <c r="A184" s="13" t="s">
        <v>44</v>
      </c>
      <c r="B184" s="7"/>
      <c r="C184" s="7"/>
      <c r="D184" s="3">
        <f>SUM(B184:C184)</f>
        <v>0</v>
      </c>
      <c r="E184" s="2"/>
      <c r="F184" s="2"/>
      <c r="G184" s="39">
        <f t="shared" si="54"/>
        <v>0</v>
      </c>
      <c r="H184" s="39">
        <f t="shared" si="55"/>
        <v>0</v>
      </c>
      <c r="I184" s="39">
        <f t="shared" si="56"/>
        <v>0</v>
      </c>
    </row>
    <row r="185" spans="1:9" x14ac:dyDescent="0.2">
      <c r="A185" s="16" t="s">
        <v>45</v>
      </c>
      <c r="B185" s="9">
        <f>SUM(B183:B184)</f>
        <v>0</v>
      </c>
      <c r="C185" s="9">
        <f>SUM(C183:C184)</f>
        <v>0</v>
      </c>
      <c r="D185" s="9">
        <f>SUM(D183:D184)</f>
        <v>0</v>
      </c>
      <c r="E185" s="2"/>
      <c r="F185" s="2"/>
      <c r="G185" s="39">
        <f t="shared" si="54"/>
        <v>0</v>
      </c>
      <c r="H185" s="39">
        <f t="shared" si="55"/>
        <v>0</v>
      </c>
      <c r="I185" s="39">
        <f t="shared" si="56"/>
        <v>0</v>
      </c>
    </row>
    <row r="186" spans="1:9" x14ac:dyDescent="0.2">
      <c r="A186" s="17" t="s">
        <v>46</v>
      </c>
      <c r="B186" s="22">
        <f>SUM(B145,B148,B151,B161,B175,B179,B182,B185)</f>
        <v>26039</v>
      </c>
      <c r="C186" s="22">
        <f>SUM(C145,C148,C151,C161,C175,C179,C182,C185)</f>
        <v>0</v>
      </c>
      <c r="D186" s="22">
        <f>SUM(D145,D148,D151,D161,D175,D179,D182,D185)</f>
        <v>26039</v>
      </c>
      <c r="E186" s="22">
        <f t="shared" ref="E186:I186" si="70">SUM(E145,E148,E151,E161,E175,E179,E182,E185)</f>
        <v>11437</v>
      </c>
      <c r="F186" s="22">
        <f t="shared" si="70"/>
        <v>0</v>
      </c>
      <c r="G186" s="22">
        <f t="shared" si="70"/>
        <v>37476</v>
      </c>
      <c r="H186" s="22">
        <f t="shared" si="70"/>
        <v>0</v>
      </c>
      <c r="I186" s="22">
        <f t="shared" si="70"/>
        <v>37476</v>
      </c>
    </row>
    <row r="187" spans="1:9" x14ac:dyDescent="0.2">
      <c r="A187" s="35" t="s">
        <v>53</v>
      </c>
      <c r="B187" s="7"/>
      <c r="C187" s="7"/>
      <c r="D187" s="3">
        <f>SUM(B187:C187)</f>
        <v>0</v>
      </c>
      <c r="E187" s="2"/>
      <c r="F187" s="2"/>
      <c r="G187" s="39">
        <f t="shared" si="54"/>
        <v>0</v>
      </c>
      <c r="H187" s="39">
        <f t="shared" si="55"/>
        <v>0</v>
      </c>
      <c r="I187" s="39">
        <f t="shared" si="56"/>
        <v>0</v>
      </c>
    </row>
    <row r="188" spans="1:9" x14ac:dyDescent="0.2">
      <c r="A188" s="2" t="s">
        <v>54</v>
      </c>
      <c r="B188" s="7"/>
      <c r="C188" s="7"/>
      <c r="D188" s="3">
        <f t="shared" ref="D188:D190" si="71">SUM(B188:C188)</f>
        <v>0</v>
      </c>
      <c r="E188" s="2"/>
      <c r="F188" s="2"/>
      <c r="G188" s="39">
        <f t="shared" ref="G188:G190" si="72">+B188+E188</f>
        <v>0</v>
      </c>
      <c r="H188" s="39">
        <f t="shared" ref="H188:H190" si="73">+C188+F188</f>
        <v>0</v>
      </c>
      <c r="I188" s="39">
        <f t="shared" ref="I188:I190" si="74">+G188+H188</f>
        <v>0</v>
      </c>
    </row>
    <row r="189" spans="1:9" x14ac:dyDescent="0.2">
      <c r="A189" s="14" t="s">
        <v>50</v>
      </c>
      <c r="B189" s="7"/>
      <c r="C189" s="7"/>
      <c r="D189" s="3">
        <f t="shared" si="71"/>
        <v>0</v>
      </c>
      <c r="E189" s="2">
        <v>978</v>
      </c>
      <c r="F189" s="2"/>
      <c r="G189" s="39">
        <f t="shared" si="72"/>
        <v>978</v>
      </c>
      <c r="H189" s="39">
        <f t="shared" si="73"/>
        <v>0</v>
      </c>
      <c r="I189" s="39">
        <f t="shared" si="74"/>
        <v>978</v>
      </c>
    </row>
    <row r="190" spans="1:9" x14ac:dyDescent="0.2">
      <c r="A190" s="36" t="s">
        <v>72</v>
      </c>
      <c r="B190" s="7"/>
      <c r="C190" s="7"/>
      <c r="D190" s="3">
        <f t="shared" si="71"/>
        <v>0</v>
      </c>
      <c r="E190" s="2"/>
      <c r="F190" s="2"/>
      <c r="G190" s="39">
        <f t="shared" si="72"/>
        <v>0</v>
      </c>
      <c r="H190" s="39">
        <f t="shared" si="73"/>
        <v>0</v>
      </c>
      <c r="I190" s="39">
        <f t="shared" si="74"/>
        <v>0</v>
      </c>
    </row>
    <row r="191" spans="1:9" x14ac:dyDescent="0.2">
      <c r="A191" s="16" t="s">
        <v>47</v>
      </c>
      <c r="B191" s="4">
        <f>SUM(B187:B190)</f>
        <v>0</v>
      </c>
      <c r="C191" s="4">
        <f t="shared" ref="C191:I191" si="75">SUM(C187:C190)</f>
        <v>0</v>
      </c>
      <c r="D191" s="4">
        <f t="shared" si="75"/>
        <v>0</v>
      </c>
      <c r="E191" s="4">
        <f t="shared" si="75"/>
        <v>978</v>
      </c>
      <c r="F191" s="4">
        <f t="shared" si="75"/>
        <v>0</v>
      </c>
      <c r="G191" s="4">
        <f t="shared" si="75"/>
        <v>978</v>
      </c>
      <c r="H191" s="4">
        <f t="shared" si="75"/>
        <v>0</v>
      </c>
      <c r="I191" s="4">
        <f t="shared" si="75"/>
        <v>978</v>
      </c>
    </row>
    <row r="192" spans="1:9" x14ac:dyDescent="0.2">
      <c r="A192" s="18" t="s">
        <v>9</v>
      </c>
      <c r="B192" s="4">
        <f>SUM(B186,B191)</f>
        <v>26039</v>
      </c>
      <c r="C192" s="4">
        <f>SUM(C186,C191)</f>
        <v>0</v>
      </c>
      <c r="D192" s="4">
        <f>SUM(D186,D191)</f>
        <v>26039</v>
      </c>
      <c r="E192" s="4">
        <f t="shared" ref="E192:I192" si="76">SUM(E186,E191)</f>
        <v>12415</v>
      </c>
      <c r="F192" s="4">
        <f t="shared" si="76"/>
        <v>0</v>
      </c>
      <c r="G192" s="4">
        <f t="shared" si="76"/>
        <v>38454</v>
      </c>
      <c r="H192" s="4">
        <f t="shared" si="76"/>
        <v>0</v>
      </c>
      <c r="I192" s="4">
        <f t="shared" si="76"/>
        <v>38454</v>
      </c>
    </row>
    <row r="195" spans="1:9" x14ac:dyDescent="0.2">
      <c r="I195" s="10" t="s">
        <v>8</v>
      </c>
    </row>
    <row r="196" spans="1:9" x14ac:dyDescent="0.2">
      <c r="A196" s="44" t="str">
        <f>+A3</f>
        <v>Komárom Város 2024. évi tervezett bevételeinek módosítása</v>
      </c>
      <c r="B196" s="44"/>
      <c r="C196" s="44"/>
      <c r="D196" s="44"/>
      <c r="E196" s="44"/>
      <c r="F196" s="44"/>
      <c r="G196" s="44"/>
      <c r="H196" s="44"/>
      <c r="I196" s="44"/>
    </row>
    <row r="197" spans="1:9" x14ac:dyDescent="0.2">
      <c r="I197" s="11" t="s">
        <v>7</v>
      </c>
    </row>
    <row r="198" spans="1:9" ht="25.5" customHeight="1" x14ac:dyDescent="0.2">
      <c r="A198" s="53"/>
      <c r="B198" s="52" t="s">
        <v>63</v>
      </c>
      <c r="C198" s="52"/>
      <c r="D198" s="52"/>
      <c r="E198" s="45" t="s">
        <v>65</v>
      </c>
      <c r="F198" s="46"/>
      <c r="G198" s="47" t="s">
        <v>70</v>
      </c>
      <c r="H198" s="48"/>
      <c r="I198" s="49"/>
    </row>
    <row r="199" spans="1:9" ht="12.75" customHeight="1" x14ac:dyDescent="0.2">
      <c r="A199" s="53"/>
      <c r="B199" s="49" t="s">
        <v>5</v>
      </c>
      <c r="C199" s="47" t="s">
        <v>6</v>
      </c>
      <c r="D199" s="52" t="str">
        <f>+D6</f>
        <v>1/2024.(I.24.) önk.rendelet eredeti ei.</v>
      </c>
      <c r="E199" s="50" t="s">
        <v>5</v>
      </c>
      <c r="F199" s="50" t="s">
        <v>6</v>
      </c>
      <c r="G199" s="50" t="s">
        <v>5</v>
      </c>
      <c r="H199" s="50" t="s">
        <v>6</v>
      </c>
      <c r="I199" s="52" t="str">
        <f>+I6</f>
        <v>5/2024. (VI.26.) önk.rendelet mód. ei.</v>
      </c>
    </row>
    <row r="200" spans="1:9" ht="27" customHeight="1" x14ac:dyDescent="0.2">
      <c r="A200" s="53"/>
      <c r="B200" s="49"/>
      <c r="C200" s="47"/>
      <c r="D200" s="52"/>
      <c r="E200" s="51"/>
      <c r="F200" s="51"/>
      <c r="G200" s="51"/>
      <c r="H200" s="51"/>
      <c r="I200" s="52"/>
    </row>
    <row r="201" spans="1:9" x14ac:dyDescent="0.2">
      <c r="A201" s="12" t="s">
        <v>4</v>
      </c>
      <c r="B201" s="5"/>
      <c r="C201" s="5"/>
      <c r="D201" s="2"/>
      <c r="G201" s="39"/>
      <c r="H201" s="39"/>
      <c r="I201" s="39"/>
    </row>
    <row r="202" spans="1:9" x14ac:dyDescent="0.2">
      <c r="A202" s="21" t="s">
        <v>10</v>
      </c>
      <c r="B202" s="7">
        <f t="shared" ref="B202:D230" si="77">SUM(B9,B73,B137)</f>
        <v>452594</v>
      </c>
      <c r="C202" s="7">
        <f t="shared" si="77"/>
        <v>0</v>
      </c>
      <c r="D202" s="7">
        <f t="shared" si="77"/>
        <v>452594</v>
      </c>
      <c r="E202" s="7">
        <f t="shared" ref="E202:I202" si="78">SUM(E9,E73,E137)</f>
        <v>25720</v>
      </c>
      <c r="F202" s="7">
        <f t="shared" si="78"/>
        <v>0</v>
      </c>
      <c r="G202" s="7">
        <f t="shared" si="78"/>
        <v>478314</v>
      </c>
      <c r="H202" s="7">
        <f t="shared" si="78"/>
        <v>0</v>
      </c>
      <c r="I202" s="7">
        <f t="shared" si="78"/>
        <v>478314</v>
      </c>
    </row>
    <row r="203" spans="1:9" x14ac:dyDescent="0.2">
      <c r="A203" s="2" t="s">
        <v>11</v>
      </c>
      <c r="B203" s="7">
        <f t="shared" si="77"/>
        <v>518643</v>
      </c>
      <c r="C203" s="7">
        <f t="shared" si="77"/>
        <v>0</v>
      </c>
      <c r="D203" s="7">
        <f t="shared" si="77"/>
        <v>518643</v>
      </c>
      <c r="E203" s="7">
        <f t="shared" ref="E203:I203" si="79">SUM(E10,E74,E138)</f>
        <v>170017</v>
      </c>
      <c r="F203" s="7">
        <f t="shared" si="79"/>
        <v>0</v>
      </c>
      <c r="G203" s="7">
        <f t="shared" si="79"/>
        <v>688660</v>
      </c>
      <c r="H203" s="7">
        <f t="shared" si="79"/>
        <v>0</v>
      </c>
      <c r="I203" s="7">
        <f t="shared" si="79"/>
        <v>688660</v>
      </c>
    </row>
    <row r="204" spans="1:9" x14ac:dyDescent="0.2">
      <c r="A204" s="20" t="s">
        <v>12</v>
      </c>
      <c r="B204" s="7">
        <f t="shared" si="77"/>
        <v>498929</v>
      </c>
      <c r="C204" s="7">
        <f t="shared" si="77"/>
        <v>0</v>
      </c>
      <c r="D204" s="7">
        <f t="shared" si="77"/>
        <v>498929</v>
      </c>
      <c r="E204" s="7">
        <f t="shared" ref="E204:I204" si="80">SUM(E11,E75,E139)</f>
        <v>80559</v>
      </c>
      <c r="F204" s="7">
        <f t="shared" si="80"/>
        <v>0</v>
      </c>
      <c r="G204" s="7">
        <f t="shared" si="80"/>
        <v>579488</v>
      </c>
      <c r="H204" s="7">
        <f t="shared" si="80"/>
        <v>0</v>
      </c>
      <c r="I204" s="7">
        <f t="shared" si="80"/>
        <v>579488</v>
      </c>
    </row>
    <row r="205" spans="1:9" x14ac:dyDescent="0.2">
      <c r="A205" s="20" t="s">
        <v>57</v>
      </c>
      <c r="B205" s="7">
        <f t="shared" si="77"/>
        <v>195354</v>
      </c>
      <c r="C205" s="7">
        <f t="shared" si="77"/>
        <v>0</v>
      </c>
      <c r="D205" s="7">
        <f t="shared" si="77"/>
        <v>195354</v>
      </c>
      <c r="E205" s="7">
        <f t="shared" ref="E205:I205" si="81">SUM(E12,E76,E140)</f>
        <v>20159</v>
      </c>
      <c r="F205" s="7">
        <f t="shared" si="81"/>
        <v>0</v>
      </c>
      <c r="G205" s="7">
        <f t="shared" si="81"/>
        <v>215513</v>
      </c>
      <c r="H205" s="7">
        <f t="shared" si="81"/>
        <v>0</v>
      </c>
      <c r="I205" s="7">
        <f t="shared" si="81"/>
        <v>215513</v>
      </c>
    </row>
    <row r="206" spans="1:9" x14ac:dyDescent="0.2">
      <c r="A206" s="20" t="s">
        <v>13</v>
      </c>
      <c r="B206" s="7">
        <f t="shared" si="77"/>
        <v>42054</v>
      </c>
      <c r="C206" s="7">
        <f t="shared" si="77"/>
        <v>0</v>
      </c>
      <c r="D206" s="7">
        <f t="shared" si="77"/>
        <v>42054</v>
      </c>
      <c r="E206" s="7">
        <f t="shared" ref="E206:I207" si="82">SUM(E13,E77,E141)</f>
        <v>10897</v>
      </c>
      <c r="F206" s="7">
        <f t="shared" si="82"/>
        <v>0</v>
      </c>
      <c r="G206" s="7">
        <f t="shared" si="82"/>
        <v>52951</v>
      </c>
      <c r="H206" s="7">
        <f t="shared" si="82"/>
        <v>0</v>
      </c>
      <c r="I206" s="7">
        <f t="shared" si="82"/>
        <v>52951</v>
      </c>
    </row>
    <row r="207" spans="1:9" x14ac:dyDescent="0.2">
      <c r="A207" s="20" t="s">
        <v>71</v>
      </c>
      <c r="B207" s="7">
        <f t="shared" si="77"/>
        <v>0</v>
      </c>
      <c r="C207" s="7">
        <f t="shared" si="77"/>
        <v>0</v>
      </c>
      <c r="D207" s="7">
        <f t="shared" si="77"/>
        <v>0</v>
      </c>
      <c r="E207" s="7">
        <f t="shared" si="82"/>
        <v>18700</v>
      </c>
      <c r="F207" s="7">
        <f t="shared" si="82"/>
        <v>0</v>
      </c>
      <c r="G207" s="7">
        <f t="shared" si="82"/>
        <v>18700</v>
      </c>
      <c r="H207" s="7">
        <f t="shared" si="82"/>
        <v>0</v>
      </c>
      <c r="I207" s="7">
        <f t="shared" si="82"/>
        <v>18700</v>
      </c>
    </row>
    <row r="208" spans="1:9" x14ac:dyDescent="0.2">
      <c r="A208" s="20" t="s">
        <v>58</v>
      </c>
      <c r="B208" s="7">
        <f t="shared" si="77"/>
        <v>0</v>
      </c>
      <c r="C208" s="7">
        <f t="shared" si="77"/>
        <v>0</v>
      </c>
      <c r="D208" s="7">
        <f t="shared" si="77"/>
        <v>0</v>
      </c>
      <c r="E208" s="7">
        <f t="shared" ref="E208:I208" si="83">SUM(E15,E79,E143)</f>
        <v>0</v>
      </c>
      <c r="F208" s="7">
        <f t="shared" si="83"/>
        <v>0</v>
      </c>
      <c r="G208" s="7">
        <f t="shared" si="83"/>
        <v>0</v>
      </c>
      <c r="H208" s="7">
        <f t="shared" si="83"/>
        <v>0</v>
      </c>
      <c r="I208" s="7">
        <f t="shared" si="83"/>
        <v>0</v>
      </c>
    </row>
    <row r="209" spans="1:9" x14ac:dyDescent="0.2">
      <c r="A209" s="19" t="s">
        <v>56</v>
      </c>
      <c r="B209" s="7">
        <f t="shared" si="77"/>
        <v>0</v>
      </c>
      <c r="C209" s="7">
        <f t="shared" si="77"/>
        <v>0</v>
      </c>
      <c r="D209" s="7">
        <f t="shared" si="77"/>
        <v>0</v>
      </c>
      <c r="E209" s="7">
        <f t="shared" ref="E209:I209" si="84">SUM(E16,E80,E144)</f>
        <v>0</v>
      </c>
      <c r="F209" s="7">
        <f t="shared" si="84"/>
        <v>0</v>
      </c>
      <c r="G209" s="7">
        <f t="shared" si="84"/>
        <v>0</v>
      </c>
      <c r="H209" s="7">
        <f t="shared" si="84"/>
        <v>0</v>
      </c>
      <c r="I209" s="7">
        <f t="shared" si="84"/>
        <v>0</v>
      </c>
    </row>
    <row r="210" spans="1:9" x14ac:dyDescent="0.2">
      <c r="A210" s="17" t="s">
        <v>14</v>
      </c>
      <c r="B210" s="9">
        <f t="shared" si="77"/>
        <v>1707574</v>
      </c>
      <c r="C210" s="9">
        <f t="shared" si="77"/>
        <v>0</v>
      </c>
      <c r="D210" s="9">
        <f t="shared" si="77"/>
        <v>1707574</v>
      </c>
      <c r="E210" s="9">
        <f t="shared" ref="E210:I210" si="85">SUM(E17,E81,E145)</f>
        <v>326052</v>
      </c>
      <c r="F210" s="9">
        <f t="shared" si="85"/>
        <v>0</v>
      </c>
      <c r="G210" s="9">
        <f t="shared" si="85"/>
        <v>2033626</v>
      </c>
      <c r="H210" s="9">
        <f t="shared" si="85"/>
        <v>0</v>
      </c>
      <c r="I210" s="9">
        <f t="shared" si="85"/>
        <v>2033626</v>
      </c>
    </row>
    <row r="211" spans="1:9" x14ac:dyDescent="0.2">
      <c r="A211" s="13" t="s">
        <v>15</v>
      </c>
      <c r="B211" s="7">
        <f t="shared" si="77"/>
        <v>264000</v>
      </c>
      <c r="C211" s="7">
        <f t="shared" si="77"/>
        <v>8164</v>
      </c>
      <c r="D211" s="7">
        <f t="shared" si="77"/>
        <v>272164</v>
      </c>
      <c r="E211" s="7">
        <f t="shared" ref="E211:I211" si="86">SUM(E18,E82,E146)</f>
        <v>37437</v>
      </c>
      <c r="F211" s="7">
        <f t="shared" si="86"/>
        <v>0</v>
      </c>
      <c r="G211" s="7">
        <f t="shared" si="86"/>
        <v>301437</v>
      </c>
      <c r="H211" s="7">
        <f t="shared" si="86"/>
        <v>8164</v>
      </c>
      <c r="I211" s="7">
        <f t="shared" si="86"/>
        <v>309601</v>
      </c>
    </row>
    <row r="212" spans="1:9" x14ac:dyDescent="0.2">
      <c r="A212" s="26" t="s">
        <v>55</v>
      </c>
      <c r="B212" s="31">
        <f t="shared" si="77"/>
        <v>264000</v>
      </c>
      <c r="C212" s="31">
        <f t="shared" si="77"/>
        <v>0</v>
      </c>
      <c r="D212" s="31">
        <f t="shared" si="77"/>
        <v>264000</v>
      </c>
      <c r="E212" s="31">
        <f t="shared" ref="E212:I212" si="87">SUM(E19,E83,E147)</f>
        <v>26000</v>
      </c>
      <c r="F212" s="31">
        <f t="shared" si="87"/>
        <v>0</v>
      </c>
      <c r="G212" s="31">
        <f t="shared" si="87"/>
        <v>290000</v>
      </c>
      <c r="H212" s="31">
        <f t="shared" si="87"/>
        <v>0</v>
      </c>
      <c r="I212" s="31">
        <f t="shared" si="87"/>
        <v>290000</v>
      </c>
    </row>
    <row r="213" spans="1:9" x14ac:dyDescent="0.2">
      <c r="A213" s="17" t="s">
        <v>16</v>
      </c>
      <c r="B213" s="9">
        <f t="shared" si="77"/>
        <v>264000</v>
      </c>
      <c r="C213" s="9">
        <f t="shared" si="77"/>
        <v>8164</v>
      </c>
      <c r="D213" s="9">
        <f t="shared" si="77"/>
        <v>272164</v>
      </c>
      <c r="E213" s="9">
        <f t="shared" ref="E213:I213" si="88">SUM(E20,E84,E148)</f>
        <v>37437</v>
      </c>
      <c r="F213" s="9">
        <f t="shared" si="88"/>
        <v>0</v>
      </c>
      <c r="G213" s="9">
        <f t="shared" si="88"/>
        <v>301437</v>
      </c>
      <c r="H213" s="9">
        <f t="shared" si="88"/>
        <v>8164</v>
      </c>
      <c r="I213" s="9">
        <f t="shared" si="88"/>
        <v>309601</v>
      </c>
    </row>
    <row r="214" spans="1:9" x14ac:dyDescent="0.2">
      <c r="A214" s="13" t="s">
        <v>17</v>
      </c>
      <c r="B214" s="7">
        <f t="shared" si="77"/>
        <v>0</v>
      </c>
      <c r="C214" s="7">
        <f t="shared" si="77"/>
        <v>0</v>
      </c>
      <c r="D214" s="7">
        <f t="shared" si="77"/>
        <v>0</v>
      </c>
      <c r="E214" s="7">
        <f t="shared" ref="E214:I214" si="89">SUM(E21,E85,E149)</f>
        <v>0</v>
      </c>
      <c r="F214" s="7">
        <f t="shared" si="89"/>
        <v>0</v>
      </c>
      <c r="G214" s="7">
        <f t="shared" si="89"/>
        <v>0</v>
      </c>
      <c r="H214" s="7">
        <f t="shared" si="89"/>
        <v>0</v>
      </c>
      <c r="I214" s="7">
        <f t="shared" si="89"/>
        <v>0</v>
      </c>
    </row>
    <row r="215" spans="1:9" x14ac:dyDescent="0.2">
      <c r="A215" s="13" t="s">
        <v>18</v>
      </c>
      <c r="B215" s="7">
        <f t="shared" si="77"/>
        <v>1000</v>
      </c>
      <c r="C215" s="7">
        <f t="shared" si="77"/>
        <v>0</v>
      </c>
      <c r="D215" s="7">
        <f t="shared" si="77"/>
        <v>1000</v>
      </c>
      <c r="E215" s="7">
        <f t="shared" ref="E215:I215" si="90">SUM(E22,E86,E150)</f>
        <v>0</v>
      </c>
      <c r="F215" s="7">
        <f t="shared" si="90"/>
        <v>0</v>
      </c>
      <c r="G215" s="7">
        <f t="shared" si="90"/>
        <v>1000</v>
      </c>
      <c r="H215" s="7">
        <f t="shared" si="90"/>
        <v>0</v>
      </c>
      <c r="I215" s="7">
        <f t="shared" si="90"/>
        <v>1000</v>
      </c>
    </row>
    <row r="216" spans="1:9" x14ac:dyDescent="0.2">
      <c r="A216" s="17" t="s">
        <v>19</v>
      </c>
      <c r="B216" s="9">
        <f t="shared" si="77"/>
        <v>1000</v>
      </c>
      <c r="C216" s="9">
        <f t="shared" si="77"/>
        <v>0</v>
      </c>
      <c r="D216" s="9">
        <f t="shared" si="77"/>
        <v>1000</v>
      </c>
      <c r="E216" s="9">
        <f t="shared" ref="E216:I216" si="91">SUM(E23,E87,E151)</f>
        <v>0</v>
      </c>
      <c r="F216" s="9">
        <f t="shared" si="91"/>
        <v>0</v>
      </c>
      <c r="G216" s="9">
        <f t="shared" si="91"/>
        <v>1000</v>
      </c>
      <c r="H216" s="9">
        <f t="shared" si="91"/>
        <v>0</v>
      </c>
      <c r="I216" s="9">
        <f t="shared" si="91"/>
        <v>1000</v>
      </c>
    </row>
    <row r="217" spans="1:9" x14ac:dyDescent="0.2">
      <c r="A217" s="15" t="s">
        <v>20</v>
      </c>
      <c r="B217" s="7">
        <f t="shared" si="77"/>
        <v>25</v>
      </c>
      <c r="C217" s="7">
        <f t="shared" si="77"/>
        <v>0</v>
      </c>
      <c r="D217" s="7">
        <f t="shared" si="77"/>
        <v>25</v>
      </c>
      <c r="E217" s="7">
        <f t="shared" ref="E217:I217" si="92">SUM(E24,E88,E152)</f>
        <v>0</v>
      </c>
      <c r="F217" s="7">
        <f t="shared" si="92"/>
        <v>0</v>
      </c>
      <c r="G217" s="7">
        <f t="shared" si="92"/>
        <v>25</v>
      </c>
      <c r="H217" s="7">
        <f t="shared" si="92"/>
        <v>0</v>
      </c>
      <c r="I217" s="7">
        <f t="shared" si="92"/>
        <v>25</v>
      </c>
    </row>
    <row r="218" spans="1:9" x14ac:dyDescent="0.2">
      <c r="A218" s="15" t="s">
        <v>21</v>
      </c>
      <c r="B218" s="7">
        <f t="shared" si="77"/>
        <v>380000</v>
      </c>
      <c r="C218" s="7">
        <f t="shared" si="77"/>
        <v>0</v>
      </c>
      <c r="D218" s="7">
        <f t="shared" si="77"/>
        <v>380000</v>
      </c>
      <c r="E218" s="7">
        <f t="shared" ref="E218:I218" si="93">SUM(E25,E89,E153)</f>
        <v>0</v>
      </c>
      <c r="F218" s="7">
        <f t="shared" si="93"/>
        <v>0</v>
      </c>
      <c r="G218" s="7">
        <f t="shared" si="93"/>
        <v>380000</v>
      </c>
      <c r="H218" s="7">
        <f t="shared" si="93"/>
        <v>0</v>
      </c>
      <c r="I218" s="7">
        <f t="shared" si="93"/>
        <v>380000</v>
      </c>
    </row>
    <row r="219" spans="1:9" x14ac:dyDescent="0.2">
      <c r="A219" s="15" t="s">
        <v>22</v>
      </c>
      <c r="B219" s="7">
        <f t="shared" si="77"/>
        <v>285000</v>
      </c>
      <c r="C219" s="7">
        <f t="shared" si="77"/>
        <v>0</v>
      </c>
      <c r="D219" s="7">
        <f t="shared" si="77"/>
        <v>285000</v>
      </c>
      <c r="E219" s="7">
        <f t="shared" ref="E219:I219" si="94">SUM(E26,E90,E154)</f>
        <v>0</v>
      </c>
      <c r="F219" s="7">
        <f t="shared" si="94"/>
        <v>0</v>
      </c>
      <c r="G219" s="7">
        <f t="shared" si="94"/>
        <v>285000</v>
      </c>
      <c r="H219" s="7">
        <f t="shared" si="94"/>
        <v>0</v>
      </c>
      <c r="I219" s="7">
        <f t="shared" si="94"/>
        <v>285000</v>
      </c>
    </row>
    <row r="220" spans="1:9" x14ac:dyDescent="0.2">
      <c r="A220" s="15" t="s">
        <v>23</v>
      </c>
      <c r="B220" s="7">
        <f t="shared" si="77"/>
        <v>7500000</v>
      </c>
      <c r="C220" s="7">
        <f t="shared" si="77"/>
        <v>0</v>
      </c>
      <c r="D220" s="7">
        <f t="shared" si="77"/>
        <v>7500000</v>
      </c>
      <c r="E220" s="7">
        <f t="shared" ref="E220:I220" si="95">SUM(E27,E91,E155)</f>
        <v>0</v>
      </c>
      <c r="F220" s="7">
        <f t="shared" si="95"/>
        <v>0</v>
      </c>
      <c r="G220" s="7">
        <f t="shared" si="95"/>
        <v>7500000</v>
      </c>
      <c r="H220" s="7">
        <f t="shared" si="95"/>
        <v>0</v>
      </c>
      <c r="I220" s="7">
        <f t="shared" si="95"/>
        <v>7500000</v>
      </c>
    </row>
    <row r="221" spans="1:9" x14ac:dyDescent="0.2">
      <c r="A221" s="15" t="s">
        <v>24</v>
      </c>
      <c r="B221" s="7">
        <f t="shared" si="77"/>
        <v>0</v>
      </c>
      <c r="C221" s="7">
        <f t="shared" si="77"/>
        <v>0</v>
      </c>
      <c r="D221" s="7">
        <f t="shared" si="77"/>
        <v>0</v>
      </c>
      <c r="E221" s="7">
        <f t="shared" ref="E221:I221" si="96">SUM(E28,E92,E156)</f>
        <v>0</v>
      </c>
      <c r="F221" s="7">
        <f t="shared" si="96"/>
        <v>0</v>
      </c>
      <c r="G221" s="7">
        <f t="shared" si="96"/>
        <v>0</v>
      </c>
      <c r="H221" s="7">
        <f t="shared" si="96"/>
        <v>0</v>
      </c>
      <c r="I221" s="7">
        <f t="shared" si="96"/>
        <v>0</v>
      </c>
    </row>
    <row r="222" spans="1:9" x14ac:dyDescent="0.2">
      <c r="A222" s="15" t="s">
        <v>3</v>
      </c>
      <c r="B222" s="7">
        <f t="shared" si="77"/>
        <v>1500</v>
      </c>
      <c r="C222" s="7">
        <f t="shared" si="77"/>
        <v>0</v>
      </c>
      <c r="D222" s="7">
        <f t="shared" si="77"/>
        <v>1500</v>
      </c>
      <c r="E222" s="7">
        <f t="shared" ref="E222:I222" si="97">SUM(E29,E93,E157)</f>
        <v>0</v>
      </c>
      <c r="F222" s="7">
        <f t="shared" si="97"/>
        <v>0</v>
      </c>
      <c r="G222" s="7">
        <f t="shared" si="97"/>
        <v>1500</v>
      </c>
      <c r="H222" s="7">
        <f t="shared" si="97"/>
        <v>0</v>
      </c>
      <c r="I222" s="7">
        <f t="shared" si="97"/>
        <v>1500</v>
      </c>
    </row>
    <row r="223" spans="1:9" x14ac:dyDescent="0.2">
      <c r="A223" s="15" t="s">
        <v>25</v>
      </c>
      <c r="B223" s="7">
        <f t="shared" si="77"/>
        <v>0</v>
      </c>
      <c r="C223" s="7">
        <f t="shared" si="77"/>
        <v>0</v>
      </c>
      <c r="D223" s="7">
        <f t="shared" si="77"/>
        <v>0</v>
      </c>
      <c r="E223" s="7">
        <f t="shared" ref="E223:I223" si="98">SUM(E30,E94,E158)</f>
        <v>0</v>
      </c>
      <c r="F223" s="7">
        <f t="shared" si="98"/>
        <v>0</v>
      </c>
      <c r="G223" s="7">
        <f t="shared" si="98"/>
        <v>0</v>
      </c>
      <c r="H223" s="7">
        <f t="shared" si="98"/>
        <v>0</v>
      </c>
      <c r="I223" s="7">
        <f t="shared" si="98"/>
        <v>0</v>
      </c>
    </row>
    <row r="224" spans="1:9" x14ac:dyDescent="0.2">
      <c r="A224" s="15" t="s">
        <v>2</v>
      </c>
      <c r="B224" s="7">
        <f t="shared" si="77"/>
        <v>6000</v>
      </c>
      <c r="C224" s="7">
        <f t="shared" si="77"/>
        <v>0</v>
      </c>
      <c r="D224" s="7">
        <f t="shared" si="77"/>
        <v>6000</v>
      </c>
      <c r="E224" s="7">
        <f t="shared" ref="E224:I224" si="99">SUM(E31,E95,E159)</f>
        <v>0</v>
      </c>
      <c r="F224" s="7">
        <f t="shared" si="99"/>
        <v>0</v>
      </c>
      <c r="G224" s="7">
        <f t="shared" si="99"/>
        <v>6000</v>
      </c>
      <c r="H224" s="7">
        <f t="shared" si="99"/>
        <v>0</v>
      </c>
      <c r="I224" s="7">
        <f t="shared" si="99"/>
        <v>6000</v>
      </c>
    </row>
    <row r="225" spans="1:9" x14ac:dyDescent="0.2">
      <c r="A225" s="34" t="s">
        <v>51</v>
      </c>
      <c r="B225" s="7">
        <f t="shared" si="77"/>
        <v>0</v>
      </c>
      <c r="C225" s="7">
        <f t="shared" si="77"/>
        <v>0</v>
      </c>
      <c r="D225" s="7">
        <f t="shared" si="77"/>
        <v>0</v>
      </c>
      <c r="E225" s="7">
        <f t="shared" ref="E225:I225" si="100">SUM(E32,E96,E160)</f>
        <v>0</v>
      </c>
      <c r="F225" s="7">
        <f t="shared" si="100"/>
        <v>0</v>
      </c>
      <c r="G225" s="7">
        <f t="shared" si="100"/>
        <v>0</v>
      </c>
      <c r="H225" s="7">
        <f t="shared" si="100"/>
        <v>0</v>
      </c>
      <c r="I225" s="7">
        <f t="shared" si="100"/>
        <v>0</v>
      </c>
    </row>
    <row r="226" spans="1:9" x14ac:dyDescent="0.2">
      <c r="A226" s="23" t="s">
        <v>26</v>
      </c>
      <c r="B226" s="9">
        <f t="shared" si="77"/>
        <v>8172525</v>
      </c>
      <c r="C226" s="9">
        <f t="shared" si="77"/>
        <v>0</v>
      </c>
      <c r="D226" s="9">
        <f t="shared" si="77"/>
        <v>8172525</v>
      </c>
      <c r="E226" s="9">
        <f t="shared" ref="E226:I226" si="101">SUM(E33,E97,E161)</f>
        <v>0</v>
      </c>
      <c r="F226" s="9">
        <f t="shared" si="101"/>
        <v>0</v>
      </c>
      <c r="G226" s="9">
        <f t="shared" si="101"/>
        <v>8172525</v>
      </c>
      <c r="H226" s="9">
        <f t="shared" si="101"/>
        <v>0</v>
      </c>
      <c r="I226" s="9">
        <f t="shared" si="101"/>
        <v>8172525</v>
      </c>
    </row>
    <row r="227" spans="1:9" x14ac:dyDescent="0.2">
      <c r="A227" s="2" t="s">
        <v>27</v>
      </c>
      <c r="B227" s="7">
        <f t="shared" si="77"/>
        <v>0</v>
      </c>
      <c r="C227" s="7">
        <f t="shared" si="77"/>
        <v>0</v>
      </c>
      <c r="D227" s="7">
        <f t="shared" si="77"/>
        <v>0</v>
      </c>
      <c r="E227" s="7">
        <f t="shared" ref="E227:I227" si="102">SUM(E34,E98,E162)</f>
        <v>0</v>
      </c>
      <c r="F227" s="7">
        <f t="shared" si="102"/>
        <v>0</v>
      </c>
      <c r="G227" s="7">
        <f t="shared" si="102"/>
        <v>0</v>
      </c>
      <c r="H227" s="7">
        <f t="shared" si="102"/>
        <v>0</v>
      </c>
      <c r="I227" s="7">
        <f t="shared" si="102"/>
        <v>0</v>
      </c>
    </row>
    <row r="228" spans="1:9" x14ac:dyDescent="0.2">
      <c r="A228" s="2" t="s">
        <v>1</v>
      </c>
      <c r="B228" s="7">
        <f t="shared" si="77"/>
        <v>81204</v>
      </c>
      <c r="C228" s="7">
        <f t="shared" si="77"/>
        <v>730</v>
      </c>
      <c r="D228" s="7">
        <f t="shared" si="77"/>
        <v>81934</v>
      </c>
      <c r="E228" s="7">
        <f t="shared" ref="E228:I228" si="103">SUM(E35,E99,E163)</f>
        <v>0</v>
      </c>
      <c r="F228" s="7">
        <f t="shared" si="103"/>
        <v>0</v>
      </c>
      <c r="G228" s="7">
        <f t="shared" si="103"/>
        <v>81204</v>
      </c>
      <c r="H228" s="7">
        <f t="shared" si="103"/>
        <v>730</v>
      </c>
      <c r="I228" s="7">
        <f t="shared" si="103"/>
        <v>81934</v>
      </c>
    </row>
    <row r="229" spans="1:9" x14ac:dyDescent="0.2">
      <c r="A229" s="2" t="s">
        <v>28</v>
      </c>
      <c r="B229" s="7">
        <f t="shared" si="77"/>
        <v>25410</v>
      </c>
      <c r="C229" s="7">
        <f t="shared" si="77"/>
        <v>0</v>
      </c>
      <c r="D229" s="7">
        <f t="shared" si="77"/>
        <v>25410</v>
      </c>
      <c r="E229" s="7">
        <f t="shared" ref="E229:I229" si="104">SUM(E36,E100,E164)</f>
        <v>0</v>
      </c>
      <c r="F229" s="7">
        <f t="shared" si="104"/>
        <v>0</v>
      </c>
      <c r="G229" s="7">
        <f t="shared" si="104"/>
        <v>25410</v>
      </c>
      <c r="H229" s="7">
        <f t="shared" si="104"/>
        <v>0</v>
      </c>
      <c r="I229" s="7">
        <f t="shared" si="104"/>
        <v>25410</v>
      </c>
    </row>
    <row r="230" spans="1:9" x14ac:dyDescent="0.2">
      <c r="A230" s="2" t="s">
        <v>29</v>
      </c>
      <c r="B230" s="7">
        <f t="shared" si="77"/>
        <v>280048</v>
      </c>
      <c r="C230" s="7">
        <f t="shared" si="77"/>
        <v>0</v>
      </c>
      <c r="D230" s="7">
        <f t="shared" si="77"/>
        <v>280048</v>
      </c>
      <c r="E230" s="7">
        <f t="shared" ref="E230:I230" si="105">SUM(E37,E101,E165)</f>
        <v>0</v>
      </c>
      <c r="F230" s="7">
        <f t="shared" si="105"/>
        <v>0</v>
      </c>
      <c r="G230" s="7">
        <f t="shared" si="105"/>
        <v>280048</v>
      </c>
      <c r="H230" s="7">
        <f t="shared" si="105"/>
        <v>0</v>
      </c>
      <c r="I230" s="7">
        <f t="shared" si="105"/>
        <v>280048</v>
      </c>
    </row>
    <row r="231" spans="1:9" x14ac:dyDescent="0.2">
      <c r="A231" s="30" t="s">
        <v>48</v>
      </c>
      <c r="B231" s="31"/>
      <c r="C231" s="31"/>
      <c r="D231" s="32">
        <f>SUM(B231:C231)</f>
        <v>0</v>
      </c>
      <c r="E231" s="32">
        <f t="shared" ref="E231:I231" si="106">SUM(C231:D231)</f>
        <v>0</v>
      </c>
      <c r="F231" s="32">
        <f t="shared" si="106"/>
        <v>0</v>
      </c>
      <c r="G231" s="32">
        <f t="shared" si="106"/>
        <v>0</v>
      </c>
      <c r="H231" s="32">
        <f t="shared" si="106"/>
        <v>0</v>
      </c>
      <c r="I231" s="32">
        <f t="shared" si="106"/>
        <v>0</v>
      </c>
    </row>
    <row r="232" spans="1:9" x14ac:dyDescent="0.2">
      <c r="A232" s="2" t="s">
        <v>30</v>
      </c>
      <c r="B232" s="7">
        <f t="shared" ref="B232:D257" si="107">SUM(B39,B103,B167)</f>
        <v>70214</v>
      </c>
      <c r="C232" s="7">
        <f t="shared" si="107"/>
        <v>126728</v>
      </c>
      <c r="D232" s="7">
        <f t="shared" si="107"/>
        <v>196942</v>
      </c>
      <c r="E232" s="7">
        <f t="shared" ref="E232:I232" si="108">SUM(E39,E103,E167)</f>
        <v>0</v>
      </c>
      <c r="F232" s="7">
        <f t="shared" si="108"/>
        <v>0</v>
      </c>
      <c r="G232" s="7">
        <f t="shared" si="108"/>
        <v>70214</v>
      </c>
      <c r="H232" s="7">
        <f t="shared" si="108"/>
        <v>126728</v>
      </c>
      <c r="I232" s="7">
        <f t="shared" si="108"/>
        <v>196942</v>
      </c>
    </row>
    <row r="233" spans="1:9" x14ac:dyDescent="0.2">
      <c r="A233" s="24" t="s">
        <v>31</v>
      </c>
      <c r="B233" s="7">
        <f t="shared" si="107"/>
        <v>2641026</v>
      </c>
      <c r="C233" s="7">
        <f t="shared" si="107"/>
        <v>37</v>
      </c>
      <c r="D233" s="7">
        <f t="shared" si="107"/>
        <v>2641063</v>
      </c>
      <c r="E233" s="7">
        <f t="shared" ref="E233:I233" si="109">SUM(E40,E104,E168)</f>
        <v>0</v>
      </c>
      <c r="F233" s="7">
        <f t="shared" si="109"/>
        <v>0</v>
      </c>
      <c r="G233" s="7">
        <f t="shared" si="109"/>
        <v>2641026</v>
      </c>
      <c r="H233" s="7">
        <f t="shared" si="109"/>
        <v>37</v>
      </c>
      <c r="I233" s="7">
        <f t="shared" si="109"/>
        <v>2641063</v>
      </c>
    </row>
    <row r="234" spans="1:9" x14ac:dyDescent="0.2">
      <c r="A234" s="33" t="s">
        <v>49</v>
      </c>
      <c r="B234" s="31">
        <f t="shared" si="107"/>
        <v>2529978</v>
      </c>
      <c r="C234" s="31">
        <f t="shared" si="107"/>
        <v>0</v>
      </c>
      <c r="D234" s="31">
        <f t="shared" si="107"/>
        <v>2529978</v>
      </c>
      <c r="E234" s="31">
        <f t="shared" ref="E234:I234" si="110">SUM(E41,E105,E169)</f>
        <v>0</v>
      </c>
      <c r="F234" s="31">
        <f t="shared" si="110"/>
        <v>0</v>
      </c>
      <c r="G234" s="31">
        <f t="shared" si="110"/>
        <v>2529978</v>
      </c>
      <c r="H234" s="31">
        <f t="shared" si="110"/>
        <v>0</v>
      </c>
      <c r="I234" s="31">
        <f t="shared" si="110"/>
        <v>2529978</v>
      </c>
    </row>
    <row r="235" spans="1:9" x14ac:dyDescent="0.2">
      <c r="A235" s="24" t="s">
        <v>32</v>
      </c>
      <c r="B235" s="7">
        <f t="shared" si="107"/>
        <v>636913</v>
      </c>
      <c r="C235" s="7">
        <f t="shared" si="107"/>
        <v>0</v>
      </c>
      <c r="D235" s="7">
        <f t="shared" si="107"/>
        <v>636913</v>
      </c>
      <c r="E235" s="7">
        <f t="shared" ref="E235:I235" si="111">SUM(E42,E106,E170)</f>
        <v>0</v>
      </c>
      <c r="F235" s="7">
        <f t="shared" si="111"/>
        <v>0</v>
      </c>
      <c r="G235" s="7">
        <f t="shared" si="111"/>
        <v>636913</v>
      </c>
      <c r="H235" s="7">
        <f t="shared" si="111"/>
        <v>0</v>
      </c>
      <c r="I235" s="7">
        <f t="shared" si="111"/>
        <v>636913</v>
      </c>
    </row>
    <row r="236" spans="1:9" x14ac:dyDescent="0.2">
      <c r="A236" s="33" t="s">
        <v>52</v>
      </c>
      <c r="B236" s="31">
        <f t="shared" si="107"/>
        <v>433847</v>
      </c>
      <c r="C236" s="31">
        <f t="shared" si="107"/>
        <v>0</v>
      </c>
      <c r="D236" s="31">
        <f t="shared" si="107"/>
        <v>433847</v>
      </c>
      <c r="E236" s="31">
        <f t="shared" ref="E236:I236" si="112">SUM(E43,E107,E171)</f>
        <v>0</v>
      </c>
      <c r="F236" s="31">
        <f t="shared" si="112"/>
        <v>0</v>
      </c>
      <c r="G236" s="31">
        <f t="shared" si="112"/>
        <v>433847</v>
      </c>
      <c r="H236" s="31">
        <f t="shared" si="112"/>
        <v>0</v>
      </c>
      <c r="I236" s="31">
        <f t="shared" si="112"/>
        <v>433847</v>
      </c>
    </row>
    <row r="237" spans="1:9" x14ac:dyDescent="0.2">
      <c r="A237" s="24" t="s">
        <v>0</v>
      </c>
      <c r="B237" s="7">
        <f t="shared" si="107"/>
        <v>61</v>
      </c>
      <c r="C237" s="7">
        <f t="shared" si="107"/>
        <v>0</v>
      </c>
      <c r="D237" s="7">
        <f t="shared" si="107"/>
        <v>61</v>
      </c>
      <c r="E237" s="7">
        <f t="shared" ref="E237:I237" si="113">SUM(E44,E108,E172)</f>
        <v>0</v>
      </c>
      <c r="F237" s="7">
        <f t="shared" si="113"/>
        <v>0</v>
      </c>
      <c r="G237" s="7">
        <f t="shared" si="113"/>
        <v>61</v>
      </c>
      <c r="H237" s="7">
        <f t="shared" si="113"/>
        <v>0</v>
      </c>
      <c r="I237" s="7">
        <f t="shared" si="113"/>
        <v>61</v>
      </c>
    </row>
    <row r="238" spans="1:9" x14ac:dyDescent="0.2">
      <c r="A238" s="24" t="s">
        <v>33</v>
      </c>
      <c r="B238" s="7">
        <f t="shared" si="107"/>
        <v>0</v>
      </c>
      <c r="C238" s="7">
        <f t="shared" si="107"/>
        <v>0</v>
      </c>
      <c r="D238" s="7">
        <f t="shared" si="107"/>
        <v>0</v>
      </c>
      <c r="E238" s="7">
        <f t="shared" ref="E238:I238" si="114">SUM(E45,E109,E173)</f>
        <v>0</v>
      </c>
      <c r="F238" s="7">
        <f t="shared" si="114"/>
        <v>0</v>
      </c>
      <c r="G238" s="7">
        <f t="shared" si="114"/>
        <v>0</v>
      </c>
      <c r="H238" s="7">
        <f t="shared" si="114"/>
        <v>0</v>
      </c>
      <c r="I238" s="7">
        <f t="shared" si="114"/>
        <v>0</v>
      </c>
    </row>
    <row r="239" spans="1:9" x14ac:dyDescent="0.2">
      <c r="A239" s="24" t="s">
        <v>34</v>
      </c>
      <c r="B239" s="7">
        <f t="shared" si="107"/>
        <v>0</v>
      </c>
      <c r="C239" s="7">
        <f t="shared" si="107"/>
        <v>0</v>
      </c>
      <c r="D239" s="7">
        <f t="shared" si="107"/>
        <v>0</v>
      </c>
      <c r="E239" s="7">
        <f t="shared" ref="E239:I239" si="115">SUM(E46,E110,E174)</f>
        <v>0</v>
      </c>
      <c r="F239" s="7">
        <f t="shared" si="115"/>
        <v>0</v>
      </c>
      <c r="G239" s="7">
        <f t="shared" si="115"/>
        <v>0</v>
      </c>
      <c r="H239" s="7">
        <f t="shared" si="115"/>
        <v>0</v>
      </c>
      <c r="I239" s="7">
        <f t="shared" si="115"/>
        <v>0</v>
      </c>
    </row>
    <row r="240" spans="1:9" x14ac:dyDescent="0.2">
      <c r="A240" s="25" t="s">
        <v>35</v>
      </c>
      <c r="B240" s="9">
        <f t="shared" si="107"/>
        <v>3734876</v>
      </c>
      <c r="C240" s="9">
        <f t="shared" si="107"/>
        <v>127495</v>
      </c>
      <c r="D240" s="9">
        <f t="shared" si="107"/>
        <v>3862371</v>
      </c>
      <c r="E240" s="9">
        <f t="shared" ref="E240:I240" si="116">SUM(E47,E111,E175)</f>
        <v>0</v>
      </c>
      <c r="F240" s="9">
        <f t="shared" si="116"/>
        <v>0</v>
      </c>
      <c r="G240" s="9">
        <f t="shared" si="116"/>
        <v>3734876</v>
      </c>
      <c r="H240" s="9">
        <f t="shared" si="116"/>
        <v>127495</v>
      </c>
      <c r="I240" s="9">
        <f t="shared" si="116"/>
        <v>3862371</v>
      </c>
    </row>
    <row r="241" spans="1:9" x14ac:dyDescent="0.2">
      <c r="A241" s="19" t="s">
        <v>36</v>
      </c>
      <c r="B241" s="7">
        <f t="shared" si="107"/>
        <v>0</v>
      </c>
      <c r="C241" s="7">
        <f t="shared" si="107"/>
        <v>0</v>
      </c>
      <c r="D241" s="7">
        <f t="shared" si="107"/>
        <v>0</v>
      </c>
      <c r="E241" s="7">
        <f t="shared" ref="E241:I241" si="117">SUM(E48,E112,E176)</f>
        <v>0</v>
      </c>
      <c r="F241" s="7">
        <f t="shared" si="117"/>
        <v>0</v>
      </c>
      <c r="G241" s="7">
        <f t="shared" si="117"/>
        <v>0</v>
      </c>
      <c r="H241" s="7">
        <f t="shared" si="117"/>
        <v>0</v>
      </c>
      <c r="I241" s="7">
        <f t="shared" si="117"/>
        <v>0</v>
      </c>
    </row>
    <row r="242" spans="1:9" x14ac:dyDescent="0.2">
      <c r="A242" s="15" t="s">
        <v>37</v>
      </c>
      <c r="B242" s="8">
        <f t="shared" si="107"/>
        <v>10191088</v>
      </c>
      <c r="C242" s="8">
        <f t="shared" si="107"/>
        <v>0</v>
      </c>
      <c r="D242" s="8">
        <f t="shared" si="107"/>
        <v>10191088</v>
      </c>
      <c r="E242" s="8">
        <f t="shared" ref="E242:I242" si="118">SUM(E49,E113,E177)</f>
        <v>0</v>
      </c>
      <c r="F242" s="8">
        <f t="shared" si="118"/>
        <v>0</v>
      </c>
      <c r="G242" s="8">
        <f t="shared" si="118"/>
        <v>10191088</v>
      </c>
      <c r="H242" s="8">
        <f t="shared" si="118"/>
        <v>0</v>
      </c>
      <c r="I242" s="8">
        <f t="shared" si="118"/>
        <v>10191088</v>
      </c>
    </row>
    <row r="243" spans="1:9" x14ac:dyDescent="0.2">
      <c r="A243" s="13" t="s">
        <v>38</v>
      </c>
      <c r="B243" s="7">
        <f t="shared" si="107"/>
        <v>0</v>
      </c>
      <c r="C243" s="7">
        <f t="shared" si="107"/>
        <v>0</v>
      </c>
      <c r="D243" s="7">
        <f t="shared" si="107"/>
        <v>0</v>
      </c>
      <c r="E243" s="7">
        <f t="shared" ref="E243:I243" si="119">SUM(E50,E114,E178)</f>
        <v>0</v>
      </c>
      <c r="F243" s="7">
        <f t="shared" si="119"/>
        <v>0</v>
      </c>
      <c r="G243" s="7">
        <f t="shared" si="119"/>
        <v>0</v>
      </c>
      <c r="H243" s="7">
        <f t="shared" si="119"/>
        <v>0</v>
      </c>
      <c r="I243" s="7">
        <f t="shared" si="119"/>
        <v>0</v>
      </c>
    </row>
    <row r="244" spans="1:9" x14ac:dyDescent="0.2">
      <c r="A244" s="17" t="s">
        <v>39</v>
      </c>
      <c r="B244" s="9">
        <f t="shared" si="107"/>
        <v>10191088</v>
      </c>
      <c r="C244" s="9">
        <f t="shared" si="107"/>
        <v>0</v>
      </c>
      <c r="D244" s="9">
        <f t="shared" si="107"/>
        <v>10191088</v>
      </c>
      <c r="E244" s="9">
        <f t="shared" ref="E244:I244" si="120">SUM(E51,E115,E179)</f>
        <v>0</v>
      </c>
      <c r="F244" s="9">
        <f t="shared" si="120"/>
        <v>0</v>
      </c>
      <c r="G244" s="9">
        <f t="shared" si="120"/>
        <v>10191088</v>
      </c>
      <c r="H244" s="9">
        <f t="shared" si="120"/>
        <v>0</v>
      </c>
      <c r="I244" s="9">
        <f t="shared" si="120"/>
        <v>10191088</v>
      </c>
    </row>
    <row r="245" spans="1:9" x14ac:dyDescent="0.2">
      <c r="A245" s="13" t="s">
        <v>40</v>
      </c>
      <c r="B245" s="7">
        <f t="shared" si="107"/>
        <v>50000</v>
      </c>
      <c r="C245" s="7">
        <f t="shared" si="107"/>
        <v>0</v>
      </c>
      <c r="D245" s="7">
        <f t="shared" si="107"/>
        <v>50000</v>
      </c>
      <c r="E245" s="7">
        <f t="shared" ref="E245:I245" si="121">SUM(E52,E116,E180)</f>
        <v>0</v>
      </c>
      <c r="F245" s="7">
        <f t="shared" si="121"/>
        <v>0</v>
      </c>
      <c r="G245" s="7">
        <f t="shared" si="121"/>
        <v>50000</v>
      </c>
      <c r="H245" s="7">
        <f t="shared" si="121"/>
        <v>0</v>
      </c>
      <c r="I245" s="7">
        <f t="shared" si="121"/>
        <v>50000</v>
      </c>
    </row>
    <row r="246" spans="1:9" x14ac:dyDescent="0.2">
      <c r="A246" s="13" t="s">
        <v>41</v>
      </c>
      <c r="B246" s="7">
        <f t="shared" si="107"/>
        <v>0</v>
      </c>
      <c r="C246" s="7">
        <f t="shared" si="107"/>
        <v>0</v>
      </c>
      <c r="D246" s="7">
        <f t="shared" si="107"/>
        <v>0</v>
      </c>
      <c r="E246" s="7">
        <f t="shared" ref="E246:I246" si="122">SUM(E53,E117,E181)</f>
        <v>0</v>
      </c>
      <c r="F246" s="7">
        <f t="shared" si="122"/>
        <v>0</v>
      </c>
      <c r="G246" s="7">
        <f t="shared" si="122"/>
        <v>0</v>
      </c>
      <c r="H246" s="7">
        <f t="shared" si="122"/>
        <v>0</v>
      </c>
      <c r="I246" s="7">
        <f t="shared" si="122"/>
        <v>0</v>
      </c>
    </row>
    <row r="247" spans="1:9" x14ac:dyDescent="0.2">
      <c r="A247" s="16" t="s">
        <v>42</v>
      </c>
      <c r="B247" s="9">
        <f t="shared" si="107"/>
        <v>50000</v>
      </c>
      <c r="C247" s="9">
        <f t="shared" si="107"/>
        <v>0</v>
      </c>
      <c r="D247" s="9">
        <f t="shared" si="107"/>
        <v>50000</v>
      </c>
      <c r="E247" s="9">
        <f t="shared" ref="E247:I247" si="123">SUM(E54,E118,E182)</f>
        <v>0</v>
      </c>
      <c r="F247" s="9">
        <f t="shared" si="123"/>
        <v>0</v>
      </c>
      <c r="G247" s="9">
        <f t="shared" si="123"/>
        <v>50000</v>
      </c>
      <c r="H247" s="9">
        <f t="shared" si="123"/>
        <v>0</v>
      </c>
      <c r="I247" s="9">
        <f t="shared" si="123"/>
        <v>50000</v>
      </c>
    </row>
    <row r="248" spans="1:9" x14ac:dyDescent="0.2">
      <c r="A248" s="13" t="s">
        <v>43</v>
      </c>
      <c r="B248" s="7">
        <f t="shared" si="107"/>
        <v>0</v>
      </c>
      <c r="C248" s="7">
        <f t="shared" si="107"/>
        <v>0</v>
      </c>
      <c r="D248" s="7">
        <f t="shared" si="107"/>
        <v>0</v>
      </c>
      <c r="E248" s="7">
        <f t="shared" ref="E248:I248" si="124">SUM(E55,E119,E183)</f>
        <v>0</v>
      </c>
      <c r="F248" s="7">
        <f t="shared" si="124"/>
        <v>0</v>
      </c>
      <c r="G248" s="7">
        <f t="shared" si="124"/>
        <v>0</v>
      </c>
      <c r="H248" s="7">
        <f t="shared" si="124"/>
        <v>0</v>
      </c>
      <c r="I248" s="7">
        <f t="shared" si="124"/>
        <v>0</v>
      </c>
    </row>
    <row r="249" spans="1:9" x14ac:dyDescent="0.2">
      <c r="A249" s="13" t="s">
        <v>44</v>
      </c>
      <c r="B249" s="7">
        <f t="shared" si="107"/>
        <v>0</v>
      </c>
      <c r="C249" s="7">
        <f t="shared" si="107"/>
        <v>0</v>
      </c>
      <c r="D249" s="7">
        <f t="shared" si="107"/>
        <v>0</v>
      </c>
      <c r="E249" s="7">
        <f t="shared" ref="E249:I249" si="125">SUM(E56,E120,E184)</f>
        <v>0</v>
      </c>
      <c r="F249" s="7">
        <f t="shared" si="125"/>
        <v>0</v>
      </c>
      <c r="G249" s="7">
        <f t="shared" si="125"/>
        <v>0</v>
      </c>
      <c r="H249" s="7">
        <f t="shared" si="125"/>
        <v>0</v>
      </c>
      <c r="I249" s="7">
        <f t="shared" si="125"/>
        <v>0</v>
      </c>
    </row>
    <row r="250" spans="1:9" x14ac:dyDescent="0.2">
      <c r="A250" s="16" t="s">
        <v>45</v>
      </c>
      <c r="B250" s="9">
        <f t="shared" si="107"/>
        <v>0</v>
      </c>
      <c r="C250" s="9">
        <f t="shared" si="107"/>
        <v>0</v>
      </c>
      <c r="D250" s="9">
        <f t="shared" si="107"/>
        <v>0</v>
      </c>
      <c r="E250" s="9">
        <f t="shared" ref="E250:I250" si="126">SUM(E57,E121,E185)</f>
        <v>0</v>
      </c>
      <c r="F250" s="9">
        <f t="shared" si="126"/>
        <v>0</v>
      </c>
      <c r="G250" s="9">
        <f t="shared" si="126"/>
        <v>0</v>
      </c>
      <c r="H250" s="9">
        <f t="shared" si="126"/>
        <v>0</v>
      </c>
      <c r="I250" s="9">
        <f t="shared" si="126"/>
        <v>0</v>
      </c>
    </row>
    <row r="251" spans="1:9" x14ac:dyDescent="0.2">
      <c r="A251" s="17" t="s">
        <v>46</v>
      </c>
      <c r="B251" s="9">
        <f t="shared" si="107"/>
        <v>24121063</v>
      </c>
      <c r="C251" s="9">
        <f t="shared" si="107"/>
        <v>135659</v>
      </c>
      <c r="D251" s="9">
        <f t="shared" si="107"/>
        <v>24256722</v>
      </c>
      <c r="E251" s="9">
        <f t="shared" ref="E251:I251" si="127">SUM(E58,E122,E186)</f>
        <v>363489</v>
      </c>
      <c r="F251" s="9">
        <f t="shared" si="127"/>
        <v>0</v>
      </c>
      <c r="G251" s="9">
        <f t="shared" si="127"/>
        <v>24484552</v>
      </c>
      <c r="H251" s="9">
        <f t="shared" si="127"/>
        <v>135659</v>
      </c>
      <c r="I251" s="9">
        <f t="shared" si="127"/>
        <v>24620211</v>
      </c>
    </row>
    <row r="252" spans="1:9" x14ac:dyDescent="0.2">
      <c r="A252" s="35" t="s">
        <v>53</v>
      </c>
      <c r="B252" s="7">
        <f t="shared" si="107"/>
        <v>0</v>
      </c>
      <c r="C252" s="7">
        <f t="shared" si="107"/>
        <v>0</v>
      </c>
      <c r="D252" s="7">
        <f t="shared" si="107"/>
        <v>0</v>
      </c>
      <c r="E252" s="7">
        <f t="shared" ref="E252:I252" si="128">SUM(E59,E123,E187)</f>
        <v>0</v>
      </c>
      <c r="F252" s="7">
        <f t="shared" si="128"/>
        <v>0</v>
      </c>
      <c r="G252" s="7">
        <f t="shared" si="128"/>
        <v>0</v>
      </c>
      <c r="H252" s="7">
        <f t="shared" si="128"/>
        <v>0</v>
      </c>
      <c r="I252" s="7">
        <f t="shared" si="128"/>
        <v>0</v>
      </c>
    </row>
    <row r="253" spans="1:9" x14ac:dyDescent="0.2">
      <c r="A253" s="2" t="s">
        <v>54</v>
      </c>
      <c r="B253" s="7">
        <f t="shared" si="107"/>
        <v>1500000</v>
      </c>
      <c r="C253" s="7">
        <f t="shared" si="107"/>
        <v>0</v>
      </c>
      <c r="D253" s="7">
        <f t="shared" si="107"/>
        <v>1500000</v>
      </c>
      <c r="E253" s="7">
        <f t="shared" ref="E253:I253" si="129">SUM(E60,E124,E188)</f>
        <v>141774</v>
      </c>
      <c r="F253" s="7">
        <f t="shared" si="129"/>
        <v>0</v>
      </c>
      <c r="G253" s="7">
        <f t="shared" si="129"/>
        <v>1641774</v>
      </c>
      <c r="H253" s="7">
        <f t="shared" si="129"/>
        <v>0</v>
      </c>
      <c r="I253" s="7">
        <f t="shared" si="129"/>
        <v>1641774</v>
      </c>
    </row>
    <row r="254" spans="1:9" x14ac:dyDescent="0.2">
      <c r="A254" s="14" t="s">
        <v>50</v>
      </c>
      <c r="B254" s="7">
        <f t="shared" si="107"/>
        <v>0</v>
      </c>
      <c r="C254" s="7">
        <f t="shared" si="107"/>
        <v>0</v>
      </c>
      <c r="D254" s="7">
        <f t="shared" si="107"/>
        <v>0</v>
      </c>
      <c r="E254" s="7">
        <f t="shared" ref="E254:I255" si="130">SUM(E61,E125,E189)</f>
        <v>2507359</v>
      </c>
      <c r="F254" s="7">
        <f t="shared" si="130"/>
        <v>5320</v>
      </c>
      <c r="G254" s="7">
        <f t="shared" si="130"/>
        <v>2507359</v>
      </c>
      <c r="H254" s="7">
        <f t="shared" si="130"/>
        <v>5320</v>
      </c>
      <c r="I254" s="7">
        <f t="shared" si="130"/>
        <v>2512679</v>
      </c>
    </row>
    <row r="255" spans="1:9" x14ac:dyDescent="0.2">
      <c r="A255" s="36" t="s">
        <v>72</v>
      </c>
      <c r="B255" s="7">
        <f t="shared" si="107"/>
        <v>0</v>
      </c>
      <c r="C255" s="7">
        <f t="shared" si="107"/>
        <v>0</v>
      </c>
      <c r="D255" s="7">
        <f t="shared" si="107"/>
        <v>0</v>
      </c>
      <c r="E255" s="7">
        <f t="shared" si="130"/>
        <v>316506</v>
      </c>
      <c r="F255" s="7">
        <f t="shared" si="130"/>
        <v>0</v>
      </c>
      <c r="G255" s="7">
        <f t="shared" si="130"/>
        <v>316506</v>
      </c>
      <c r="H255" s="7">
        <f t="shared" si="130"/>
        <v>0</v>
      </c>
      <c r="I255" s="7">
        <f t="shared" si="130"/>
        <v>316506</v>
      </c>
    </row>
    <row r="256" spans="1:9" x14ac:dyDescent="0.2">
      <c r="A256" s="16" t="s">
        <v>47</v>
      </c>
      <c r="B256" s="9">
        <f t="shared" si="107"/>
        <v>1500000</v>
      </c>
      <c r="C256" s="9">
        <f t="shared" si="107"/>
        <v>0</v>
      </c>
      <c r="D256" s="9">
        <f t="shared" si="107"/>
        <v>1500000</v>
      </c>
      <c r="E256" s="9">
        <f t="shared" ref="E256:H256" si="131">SUM(E63,E127,E191)</f>
        <v>2965639</v>
      </c>
      <c r="F256" s="9">
        <f t="shared" si="131"/>
        <v>5320</v>
      </c>
      <c r="G256" s="9">
        <f t="shared" si="131"/>
        <v>4465639</v>
      </c>
      <c r="H256" s="9">
        <f t="shared" si="131"/>
        <v>5320</v>
      </c>
      <c r="I256" s="9">
        <f>SUM(I63,I127,I191)</f>
        <v>4470959</v>
      </c>
    </row>
    <row r="257" spans="1:9" x14ac:dyDescent="0.2">
      <c r="A257" s="18" t="s">
        <v>9</v>
      </c>
      <c r="B257" s="9">
        <f t="shared" si="107"/>
        <v>25621063</v>
      </c>
      <c r="C257" s="9">
        <f t="shared" si="107"/>
        <v>135659</v>
      </c>
      <c r="D257" s="9">
        <f t="shared" si="107"/>
        <v>25756722</v>
      </c>
      <c r="E257" s="9">
        <f t="shared" ref="E257:I257" si="132">SUM(E64,E128,E192)</f>
        <v>3329128</v>
      </c>
      <c r="F257" s="9">
        <f t="shared" si="132"/>
        <v>5320</v>
      </c>
      <c r="G257" s="9">
        <f t="shared" si="132"/>
        <v>28950191</v>
      </c>
      <c r="H257" s="9">
        <f t="shared" si="132"/>
        <v>140979</v>
      </c>
      <c r="I257" s="9">
        <f t="shared" si="132"/>
        <v>29091170</v>
      </c>
    </row>
  </sheetData>
  <mergeCells count="52">
    <mergeCell ref="A3:I3"/>
    <mergeCell ref="A69:A71"/>
    <mergeCell ref="B69:D69"/>
    <mergeCell ref="B70:B71"/>
    <mergeCell ref="D70:D71"/>
    <mergeCell ref="C70:C71"/>
    <mergeCell ref="B6:B7"/>
    <mergeCell ref="A5:A7"/>
    <mergeCell ref="D6:D7"/>
    <mergeCell ref="B5:D5"/>
    <mergeCell ref="C6:C7"/>
    <mergeCell ref="G70:G71"/>
    <mergeCell ref="H70:H71"/>
    <mergeCell ref="I70:I71"/>
    <mergeCell ref="E5:F5"/>
    <mergeCell ref="G5:I5"/>
    <mergeCell ref="A133:A135"/>
    <mergeCell ref="B133:D133"/>
    <mergeCell ref="B134:B135"/>
    <mergeCell ref="D134:D135"/>
    <mergeCell ref="C134:C135"/>
    <mergeCell ref="A198:A200"/>
    <mergeCell ref="B198:D198"/>
    <mergeCell ref="B199:B200"/>
    <mergeCell ref="D199:D200"/>
    <mergeCell ref="C199:C200"/>
    <mergeCell ref="E6:E7"/>
    <mergeCell ref="F6:F7"/>
    <mergeCell ref="G6:G7"/>
    <mergeCell ref="H6:H7"/>
    <mergeCell ref="I6:I7"/>
    <mergeCell ref="E199:E200"/>
    <mergeCell ref="F199:F200"/>
    <mergeCell ref="G199:G200"/>
    <mergeCell ref="H199:H200"/>
    <mergeCell ref="I199:I200"/>
    <mergeCell ref="A67:I67"/>
    <mergeCell ref="A131:I131"/>
    <mergeCell ref="A196:I196"/>
    <mergeCell ref="E198:F198"/>
    <mergeCell ref="G198:I198"/>
    <mergeCell ref="E133:F133"/>
    <mergeCell ref="G133:I133"/>
    <mergeCell ref="E134:E135"/>
    <mergeCell ref="F134:F135"/>
    <mergeCell ref="G134:G135"/>
    <mergeCell ref="H134:H135"/>
    <mergeCell ref="I134:I135"/>
    <mergeCell ref="E69:F69"/>
    <mergeCell ref="E70:E71"/>
    <mergeCell ref="F70:F71"/>
    <mergeCell ref="G69:I69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scale="81" orientation="portrait" r:id="rId1"/>
  <headerFooter alignWithMargins="0">
    <oddFooter xml:space="preserve">&amp;C&amp;P&amp;R
</oddFooter>
  </headerFooter>
  <rowBreaks count="3" manualBreakCount="3">
    <brk id="64" max="16383" man="1"/>
    <brk id="128" max="16383" man="1"/>
    <brk id="19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2024-06-13T06:55:09Z</cp:lastPrinted>
  <dcterms:created xsi:type="dcterms:W3CDTF">2007-01-15T13:09:11Z</dcterms:created>
  <dcterms:modified xsi:type="dcterms:W3CDTF">2024-06-25T09:54:44Z</dcterms:modified>
</cp:coreProperties>
</file>