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X:\d\2023\Rendeletek\16_2023 mellékletei\"/>
    </mc:Choice>
  </mc:AlternateContent>
  <xr:revisionPtr revIDLastSave="0" documentId="13_ncr:1_{A82DA816-C74C-476B-9791-807668E2D1EC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melléklet'!$A$1:$L$74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8" i="8" l="1"/>
  <c r="L10" i="8" s="1"/>
  <c r="K28" i="8"/>
  <c r="K10" i="8" s="1"/>
  <c r="J28" i="8"/>
  <c r="J10" i="8" s="1"/>
  <c r="C10" i="8"/>
  <c r="D10" i="8"/>
  <c r="E10" i="8"/>
  <c r="F10" i="8"/>
  <c r="G10" i="8"/>
  <c r="H10" i="8"/>
  <c r="I10" i="8"/>
  <c r="B10" i="8"/>
  <c r="H15" i="8"/>
  <c r="K50" i="8"/>
  <c r="J50" i="8"/>
  <c r="C45" i="8"/>
  <c r="E45" i="8"/>
  <c r="F45" i="8"/>
  <c r="H45" i="8"/>
  <c r="I45" i="8"/>
  <c r="B45" i="8"/>
  <c r="K49" i="8"/>
  <c r="J49" i="8"/>
  <c r="L49" i="8" s="1"/>
  <c r="K48" i="8"/>
  <c r="J48" i="8"/>
  <c r="K27" i="8"/>
  <c r="J27" i="8"/>
  <c r="L50" i="8" l="1"/>
  <c r="L27" i="8"/>
  <c r="L48" i="8"/>
  <c r="G47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K26" i="8"/>
  <c r="J26" i="8"/>
  <c r="L26" i="8" s="1"/>
  <c r="K47" i="8"/>
  <c r="J47" i="8"/>
  <c r="L47" i="8" s="1"/>
  <c r="K25" i="8"/>
  <c r="J25" i="8"/>
  <c r="K24" i="8"/>
  <c r="J24" i="8"/>
  <c r="K23" i="8"/>
  <c r="J23" i="8"/>
  <c r="C37" i="8"/>
  <c r="D37" i="8"/>
  <c r="E37" i="8"/>
  <c r="F37" i="8"/>
  <c r="G37" i="8"/>
  <c r="H37" i="8"/>
  <c r="I37" i="8"/>
  <c r="J37" i="8"/>
  <c r="K37" i="8"/>
  <c r="L37" i="8"/>
  <c r="B37" i="8"/>
  <c r="C30" i="8"/>
  <c r="D30" i="8"/>
  <c r="E30" i="8"/>
  <c r="F30" i="8"/>
  <c r="H30" i="8"/>
  <c r="I30" i="8"/>
  <c r="B30" i="8"/>
  <c r="C58" i="8"/>
  <c r="D58" i="8"/>
  <c r="E58" i="8"/>
  <c r="F58" i="8"/>
  <c r="G58" i="8"/>
  <c r="H58" i="8"/>
  <c r="I58" i="8"/>
  <c r="B58" i="8"/>
  <c r="K59" i="8"/>
  <c r="J59" i="8"/>
  <c r="L25" i="8" l="1"/>
  <c r="L24" i="8"/>
  <c r="L23" i="8"/>
  <c r="L59" i="8"/>
  <c r="K58" i="8"/>
  <c r="J58" i="8"/>
  <c r="L58" i="8" l="1"/>
  <c r="K20" i="8" l="1"/>
  <c r="J20" i="8"/>
  <c r="G31" i="8"/>
  <c r="G30" i="8" s="1"/>
  <c r="K31" i="8"/>
  <c r="K30" i="8" s="1"/>
  <c r="J31" i="8"/>
  <c r="J30" i="8" s="1"/>
  <c r="L20" i="8" l="1"/>
  <c r="L31" i="8"/>
  <c r="L30" i="8" s="1"/>
  <c r="K18" i="8"/>
  <c r="J18" i="8"/>
  <c r="E33" i="8"/>
  <c r="F33" i="8"/>
  <c r="H33" i="8"/>
  <c r="B33" i="8"/>
  <c r="C54" i="8"/>
  <c r="E54" i="8"/>
  <c r="F54" i="8"/>
  <c r="H54" i="8"/>
  <c r="I54" i="8"/>
  <c r="B54" i="8"/>
  <c r="K70" i="8"/>
  <c r="K69" i="8" s="1"/>
  <c r="J70" i="8"/>
  <c r="J69" i="8" s="1"/>
  <c r="G70" i="8"/>
  <c r="G69" i="8" s="1"/>
  <c r="D70" i="8"/>
  <c r="D69" i="8" s="1"/>
  <c r="C69" i="8"/>
  <c r="E69" i="8"/>
  <c r="F69" i="8"/>
  <c r="H69" i="8"/>
  <c r="I69" i="8"/>
  <c r="B69" i="8"/>
  <c r="L72" i="8"/>
  <c r="K72" i="8"/>
  <c r="J72" i="8"/>
  <c r="I72" i="8"/>
  <c r="H72" i="8"/>
  <c r="G72" i="8"/>
  <c r="F72" i="8"/>
  <c r="E72" i="8"/>
  <c r="D72" i="8"/>
  <c r="C72" i="8"/>
  <c r="B72" i="8"/>
  <c r="K46" i="8"/>
  <c r="K45" i="8" s="1"/>
  <c r="J46" i="8"/>
  <c r="J45" i="8" s="1"/>
  <c r="G46" i="8"/>
  <c r="G45" i="8" s="1"/>
  <c r="D46" i="8"/>
  <c r="D45" i="8" s="1"/>
  <c r="C42" i="8"/>
  <c r="E42" i="8"/>
  <c r="F42" i="8"/>
  <c r="H42" i="8"/>
  <c r="I42" i="8"/>
  <c r="B42" i="8"/>
  <c r="C33" i="8"/>
  <c r="I33" i="8"/>
  <c r="C62" i="8"/>
  <c r="D62" i="8"/>
  <c r="E62" i="8"/>
  <c r="F62" i="8"/>
  <c r="G62" i="8"/>
  <c r="H62" i="8"/>
  <c r="I62" i="8"/>
  <c r="J62" i="8"/>
  <c r="K62" i="8"/>
  <c r="L62" i="8"/>
  <c r="D42" i="8" l="1"/>
  <c r="J54" i="8"/>
  <c r="K54" i="8"/>
  <c r="L18" i="8"/>
  <c r="E74" i="8"/>
  <c r="D54" i="8"/>
  <c r="G54" i="8"/>
  <c r="B74" i="8"/>
  <c r="J74" i="8"/>
  <c r="H65" i="8"/>
  <c r="B65" i="8"/>
  <c r="E65" i="8"/>
  <c r="G74" i="8"/>
  <c r="I74" i="8"/>
  <c r="C74" i="8"/>
  <c r="K74" i="8"/>
  <c r="I65" i="8"/>
  <c r="C65" i="8"/>
  <c r="H74" i="8"/>
  <c r="D74" i="8"/>
  <c r="F74" i="8"/>
  <c r="L70" i="8"/>
  <c r="L69" i="8" s="1"/>
  <c r="L74" i="8" s="1"/>
  <c r="F65" i="8"/>
  <c r="G42" i="8"/>
  <c r="L46" i="8"/>
  <c r="L45" i="8" s="1"/>
  <c r="K42" i="8"/>
  <c r="J42" i="8"/>
  <c r="L54" i="8" l="1"/>
  <c r="L42" i="8"/>
  <c r="K22" i="8" l="1"/>
  <c r="J22" i="8"/>
  <c r="L22" i="8" l="1"/>
  <c r="K21" i="8" l="1"/>
  <c r="J21" i="8"/>
  <c r="L21" i="8" l="1"/>
  <c r="K19" i="8" l="1"/>
  <c r="J19" i="8"/>
  <c r="K11" i="8"/>
  <c r="J11" i="8"/>
  <c r="L11" i="8" l="1"/>
  <c r="L19" i="8"/>
  <c r="K13" i="8" l="1"/>
  <c r="K14" i="8"/>
  <c r="K15" i="8"/>
  <c r="K16" i="8"/>
  <c r="K17" i="8"/>
  <c r="J13" i="8"/>
  <c r="J14" i="8"/>
  <c r="J15" i="8"/>
  <c r="J16" i="8"/>
  <c r="J17" i="8"/>
  <c r="K12" i="8"/>
  <c r="J12" i="8"/>
  <c r="J33" i="8" l="1"/>
  <c r="J65" i="8" s="1"/>
  <c r="K33" i="8"/>
  <c r="K65" i="8" s="1"/>
  <c r="G33" i="8"/>
  <c r="G65" i="8" s="1"/>
  <c r="L12" i="8"/>
  <c r="L16" i="8"/>
  <c r="L13" i="8"/>
  <c r="L15" i="8"/>
  <c r="L17" i="8"/>
  <c r="L14" i="8"/>
  <c r="L33" i="8" l="1"/>
  <c r="L65" i="8" s="1"/>
  <c r="D33" i="8"/>
  <c r="D65" i="8" s="1"/>
</calcChain>
</file>

<file path=xl/sharedStrings.xml><?xml version="1.0" encoding="utf-8"?>
<sst xmlns="http://schemas.openxmlformats.org/spreadsheetml/2006/main" count="62" uniqueCount="53">
  <si>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</si>
  <si>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</si>
  <si>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</si>
  <si>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</si>
  <si>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</si>
  <si>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</si>
  <si>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</si>
  <si>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</si>
  <si>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</si>
  <si>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</si>
  <si>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</si>
  <si>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</si>
  <si>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</si>
  <si>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</si>
  <si>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</si>
  <si>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</si>
  <si>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</si>
  <si>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</si>
  <si>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</si>
  <si>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</si>
  <si>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</si>
  <si>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</si>
  <si>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</si>
  <si>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</si>
  <si>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</si>
  <si>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Közfoglalkoztatáshoz nyújtott támogatás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</si>
  <si>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</si>
  <si>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</si>
  <si>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</si>
  <si>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</si>
  <si>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</si>
  <si>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</si>
  <si>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</si>
  <si>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</si>
  <si>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</si>
  <si>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Elszámolásból származó bevételek</t>
  </si>
  <si>
    <t>2023. évi kapott visszatérítendő és vissza nem térítendő támogatások és pénzeszközátvételek előirányzatának módosítása Komárom  Város Önkormányzatánál és Intézményeinél</t>
  </si>
  <si>
    <t>1/2023.(I.27.) önk rendelet eredeti ei</t>
  </si>
  <si>
    <t>Slachta Margit Nemzeti Szociálpolitikai Intézet -jelzőrendszeres házi segítségnyújtás támogatása</t>
  </si>
  <si>
    <t>Önkormányzatok energiaáremelkedés miatti támogatása</t>
  </si>
  <si>
    <t>Óvodai és iskolai szociális segítséghez kapcsolódó támogatás</t>
  </si>
  <si>
    <t>2023. évi bérintézkedések támogatása</t>
  </si>
  <si>
    <t>Komthermál KFT az energiaárak emelkedése miatt</t>
  </si>
  <si>
    <t>Önkormányzatok rendkívüli támogatása</t>
  </si>
  <si>
    <t>TOP-PLUSZ-2.1.1-21-KO1-2022-00003 Komáromi Idősek Otthona energetikai korszerüsítése</t>
  </si>
  <si>
    <t>Komárom településen megvalósuló infrstruktúra-fejlesztésekkel kapcsolatos intézkedések támogatása</t>
  </si>
  <si>
    <t>12/2023. (VI.29.) önk rend módosított ei</t>
  </si>
  <si>
    <t>TOP-5.3.1 Helyi identitás pályázat működési támogatása</t>
  </si>
  <si>
    <t>TOP-5.3.1 Helyi identitás pályázat felhalmozási támogatása</t>
  </si>
  <si>
    <t xml:space="preserve">TOP -PLUSZ-1.2.1-21-KO1-2022-00064 Élhető város -Jövőnk Komárom </t>
  </si>
  <si>
    <t>TOP plusz-3.3.2-21KO1-2022-00005 Az egészségügyi alapellátás fejlesztése Komáromban</t>
  </si>
  <si>
    <t>Nyári diákmunka 2023. program támogatása</t>
  </si>
  <si>
    <t>16/2023. (X.12.)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</si>
</sst>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3" borderId="0" applyNumberFormat="0" applyBorder="0" applyAlignment="0" applyProtection="0"/>
    <xf numFmtId="0" fontId="6" fillId="9" borderId="0" applyNumberFormat="0" applyBorder="0" applyAlignment="0" applyProtection="0"/>
    <xf numFmtId="0" fontId="7" fillId="7" borderId="1" applyNumberFormat="0" applyAlignment="0" applyProtection="0"/>
    <xf numFmtId="0" fontId="8" fillId="34" borderId="1" applyNumberFormat="0" applyAlignment="0" applyProtection="0"/>
    <xf numFmtId="0" fontId="9" fillId="35" borderId="2" applyNumberFormat="0" applyAlignment="0" applyProtection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9" fillId="36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7" fillId="13" borderId="1" applyNumberFormat="0" applyAlignment="0" applyProtection="0"/>
    <xf numFmtId="0" fontId="3" fillId="37" borderId="10" applyNumberFormat="0" applyFont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41" borderId="0" applyNumberFormat="0" applyBorder="0" applyAlignment="0" applyProtection="0"/>
    <xf numFmtId="0" fontId="16" fillId="4" borderId="0" applyNumberFormat="0" applyBorder="0" applyAlignment="0" applyProtection="0"/>
    <xf numFmtId="0" fontId="18" fillId="42" borderId="11" applyNumberFormat="0" applyAlignment="0" applyProtection="0"/>
    <xf numFmtId="0" fontId="17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9" fillId="43" borderId="0" applyNumberFormat="0" applyBorder="0" applyAlignment="0" applyProtection="0"/>
    <xf numFmtId="0" fontId="22" fillId="0" borderId="0"/>
    <xf numFmtId="0" fontId="20" fillId="44" borderId="10" applyNumberFormat="0" applyAlignment="0" applyProtection="0"/>
    <xf numFmtId="0" fontId="18" fillId="34" borderId="11" applyNumberFormat="0" applyAlignment="0" applyProtection="0"/>
    <xf numFmtId="0" fontId="21" fillId="0" borderId="12" applyNumberFormat="0" applyFill="0" applyAlignment="0" applyProtection="0"/>
    <xf numFmtId="0" fontId="6" fillId="3" borderId="0" applyNumberFormat="0" applyBorder="0" applyAlignment="0" applyProtection="0"/>
    <xf numFmtId="0" fontId="19" fillId="45" borderId="0" applyNumberFormat="0" applyBorder="0" applyAlignment="0" applyProtection="0"/>
    <xf numFmtId="0" fontId="8" fillId="42" borderId="1" applyNumberFormat="0" applyAlignment="0" applyProtection="0"/>
    <xf numFmtId="0" fontId="1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34" fillId="0" borderId="0"/>
    <xf numFmtId="0" fontId="1" fillId="0" borderId="0"/>
  </cellStyleXfs>
  <cellXfs count="47">
    <xf numFmtId="0" fontId="0" fillId="0" borderId="0" xfId="0"/>
    <xf numFmtId="0" fontId="22" fillId="0" borderId="0" xfId="74"/>
    <xf numFmtId="3" fontId="22" fillId="0" borderId="0" xfId="74" applyNumberFormat="1"/>
    <xf numFmtId="0" fontId="26" fillId="0" borderId="0" xfId="74" applyFont="1"/>
    <xf numFmtId="0" fontId="27" fillId="0" borderId="0" xfId="74" applyFont="1"/>
    <xf numFmtId="3" fontId="27" fillId="0" borderId="0" xfId="74" applyNumberFormat="1" applyFont="1"/>
    <xf numFmtId="0" fontId="22" fillId="0" borderId="0" xfId="74" applyAlignment="1">
      <alignment wrapText="1"/>
    </xf>
    <xf numFmtId="0" fontId="25" fillId="0" borderId="0" xfId="74" applyFont="1" applyAlignment="1">
      <alignment wrapText="1"/>
    </xf>
    <xf numFmtId="0" fontId="28" fillId="0" borderId="0" xfId="74" applyFont="1"/>
    <xf numFmtId="0" fontId="30" fillId="0" borderId="0" xfId="0" applyFont="1" applyAlignment="1">
      <alignment wrapText="1"/>
    </xf>
    <xf numFmtId="3" fontId="24" fillId="0" borderId="13" xfId="74" applyNumberFormat="1" applyFont="1" applyBorder="1"/>
    <xf numFmtId="3" fontId="29" fillId="0" borderId="13" xfId="74" applyNumberFormat="1" applyFont="1" applyBorder="1"/>
    <xf numFmtId="0" fontId="24" fillId="0" borderId="15" xfId="74" applyFont="1" applyBorder="1" applyAlignment="1">
      <alignment wrapText="1"/>
    </xf>
    <xf numFmtId="3" fontId="24" fillId="0" borderId="15" xfId="74" applyNumberFormat="1" applyFont="1" applyBorder="1"/>
    <xf numFmtId="0" fontId="22" fillId="0" borderId="0" xfId="74" applyAlignment="1">
      <alignment horizontal="right"/>
    </xf>
    <xf numFmtId="3" fontId="22" fillId="0" borderId="13" xfId="74" applyNumberFormat="1" applyBorder="1"/>
    <xf numFmtId="0" fontId="22" fillId="0" borderId="13" xfId="74" applyBorder="1"/>
    <xf numFmtId="3" fontId="23" fillId="0" borderId="13" xfId="74" applyNumberFormat="1" applyFont="1" applyBorder="1"/>
    <xf numFmtId="0" fontId="27" fillId="0" borderId="14" xfId="74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0" fontId="22" fillId="0" borderId="13" xfId="74" applyBorder="1" applyAlignment="1">
      <alignment wrapText="1"/>
    </xf>
    <xf numFmtId="0" fontId="27" fillId="0" borderId="13" xfId="74" applyFont="1" applyBorder="1" applyAlignment="1">
      <alignment wrapText="1"/>
    </xf>
    <xf numFmtId="3" fontId="27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3" fontId="22" fillId="47" borderId="13" xfId="74" applyNumberFormat="1" applyFill="1" applyBorder="1"/>
    <xf numFmtId="0" fontId="22" fillId="0" borderId="14" xfId="74" applyBorder="1" applyAlignment="1">
      <alignment wrapText="1"/>
    </xf>
    <xf numFmtId="3" fontId="22" fillId="0" borderId="14" xfId="74" applyNumberFormat="1" applyBorder="1"/>
    <xf numFmtId="0" fontId="27" fillId="0" borderId="13" xfId="74" applyFont="1" applyBorder="1" applyAlignment="1">
      <alignment horizontal="center" vertical="center" wrapText="1"/>
    </xf>
    <xf numFmtId="0" fontId="27" fillId="46" borderId="13" xfId="74" applyFont="1" applyFill="1" applyBorder="1" applyAlignment="1">
      <alignment vertical="center" wrapText="1"/>
    </xf>
    <xf numFmtId="3" fontId="27" fillId="46" borderId="13" xfId="74" applyNumberFormat="1" applyFont="1" applyFill="1" applyBorder="1" applyAlignment="1">
      <alignment vertical="center"/>
    </xf>
    <xf numFmtId="0" fontId="33" fillId="0" borderId="13" xfId="74" applyFont="1" applyBorder="1" applyAlignment="1">
      <alignment wrapText="1"/>
    </xf>
    <xf numFmtId="49" fontId="0" fillId="47" borderId="13" xfId="0" applyNumberFormat="1" applyFill="1" applyBorder="1"/>
    <xf numFmtId="3" fontId="22" fillId="0" borderId="0" xfId="74" applyNumberFormat="1" applyAlignment="1">
      <alignment horizontal="right"/>
    </xf>
    <xf numFmtId="0" fontId="27" fillId="0" borderId="14" xfId="74" applyFont="1" applyBorder="1" applyAlignment="1">
      <alignment horizontal="center" vertical="center" wrapText="1"/>
    </xf>
    <xf numFmtId="0" fontId="27" fillId="0" borderId="19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3" fontId="27" fillId="0" borderId="14" xfId="74" applyNumberFormat="1" applyFont="1" applyBorder="1" applyAlignment="1">
      <alignment horizontal="center" vertical="center" wrapText="1"/>
    </xf>
    <xf numFmtId="3" fontId="27" fillId="0" borderId="16" xfId="74" applyNumberFormat="1" applyFont="1" applyBorder="1" applyAlignment="1">
      <alignment horizontal="center" vertical="center" wrapText="1"/>
    </xf>
    <xf numFmtId="3" fontId="27" fillId="0" borderId="15" xfId="74" applyNumberFormat="1" applyFont="1" applyBorder="1" applyAlignment="1">
      <alignment horizontal="center" vertical="center" wrapText="1"/>
    </xf>
    <xf numFmtId="3" fontId="27" fillId="0" borderId="17" xfId="74" applyNumberFormat="1" applyFont="1" applyBorder="1" applyAlignment="1">
      <alignment horizontal="center" vertical="center" wrapText="1"/>
    </xf>
    <xf numFmtId="0" fontId="27" fillId="0" borderId="16" xfId="74" applyFont="1" applyBorder="1" applyAlignment="1">
      <alignment horizontal="center" vertical="center" wrapText="1"/>
    </xf>
    <xf numFmtId="0" fontId="27" fillId="0" borderId="17" xfId="74" applyFont="1" applyBorder="1" applyAlignment="1">
      <alignment horizontal="center" vertical="center" wrapText="1"/>
    </xf>
    <xf numFmtId="0" fontId="31" fillId="0" borderId="0" xfId="74" applyFont="1" applyAlignment="1">
      <alignment horizontal="right"/>
    </xf>
    <xf numFmtId="0" fontId="30" fillId="0" borderId="0" xfId="0" applyFont="1" applyAlignment="1">
      <alignment horizontal="right" wrapText="1"/>
    </xf>
    <xf numFmtId="0" fontId="27" fillId="0" borderId="18" xfId="74" applyFont="1" applyBorder="1" applyAlignment="1">
      <alignment horizontal="center" vertical="center" wrapText="1"/>
    </xf>
    <xf numFmtId="0" fontId="32" fillId="0" borderId="0" xfId="74" applyFont="1" applyAlignment="1">
      <alignment horizontal="center" vertical="center" wrapText="1"/>
    </xf>
  </cellXfs>
  <cellStyles count="8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C5AFF968-1962-4327-8A6A-A9EC22D702BE}"/>
    <cellStyle name="Normál 2 2" xfId="86" xr:uid="{EE20E0F4-EC21-4D3C-B94E-99CAB01536A9}"/>
    <cellStyle name="Normál 3" xfId="85" xr:uid="{98CC869E-DAA9-4158-BC07-F2D5E47CEDE8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4"/>
  <sheetViews>
    <sheetView tabSelected="1" zoomScaleNormal="100" zoomScaleSheetLayoutView="100" workbookViewId="0">
      <pane ySplit="7" topLeftCell="A8" activePane="bottomLeft" state="frozen"/>
      <selection pane="bottomLeft" activeCell="J6" sqref="J6:L6"/>
    </sheetView>
  </sheetViews>
  <sheetFormatPr defaultRowHeight="12.75" x14ac:dyDescent="0.2"/>
  <cols>
    <col min="1" max="1" width="88" style="6" bestFit="1" customWidth="1"/>
    <col min="2" max="2" width="14.7109375" style="2" customWidth="1"/>
    <col min="3" max="3" width="10.7109375" style="1" customWidth="1"/>
    <col min="4" max="4" width="12.7109375" style="2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2" x14ac:dyDescent="0.2">
      <c r="K1" s="33" t="s">
        <v>23</v>
      </c>
      <c r="L1" s="33"/>
    </row>
    <row r="2" spans="1:12" x14ac:dyDescent="0.2">
      <c r="A2" s="7"/>
      <c r="B2" s="3"/>
    </row>
    <row r="3" spans="1:12" ht="32.25" customHeight="1" x14ac:dyDescent="0.2">
      <c r="A3" s="46" t="s">
        <v>36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2.75" customHeight="1" x14ac:dyDescent="0.2">
      <c r="A4" s="44"/>
      <c r="B4" s="44"/>
      <c r="C4" s="9"/>
    </row>
    <row r="5" spans="1:12" ht="15.75" x14ac:dyDescent="0.25">
      <c r="A5" s="43"/>
      <c r="B5" s="43"/>
      <c r="L5" s="14" t="s">
        <v>22</v>
      </c>
    </row>
    <row r="6" spans="1:12" ht="38.25" customHeight="1" x14ac:dyDescent="0.2">
      <c r="A6" s="34" t="s">
        <v>16</v>
      </c>
      <c r="B6" s="34" t="s">
        <v>28</v>
      </c>
      <c r="C6" s="34" t="s">
        <v>26</v>
      </c>
      <c r="D6" s="36" t="s">
        <v>37</v>
      </c>
      <c r="E6" s="38" t="s">
        <v>46</v>
      </c>
      <c r="F6" s="39"/>
      <c r="G6" s="40"/>
      <c r="H6" s="41" t="s">
        <v>27</v>
      </c>
      <c r="I6" s="42"/>
      <c r="J6" s="38" t="s">
        <v>52</v>
      </c>
      <c r="K6" s="39"/>
      <c r="L6" s="40"/>
    </row>
    <row r="7" spans="1:12" ht="51" x14ac:dyDescent="0.2">
      <c r="A7" s="45"/>
      <c r="B7" s="45"/>
      <c r="C7" s="35"/>
      <c r="D7" s="37"/>
      <c r="E7" s="18" t="s">
        <v>28</v>
      </c>
      <c r="F7" s="19" t="s">
        <v>26</v>
      </c>
      <c r="G7" s="18" t="s">
        <v>29</v>
      </c>
      <c r="H7" s="18" t="s">
        <v>28</v>
      </c>
      <c r="I7" s="19" t="s">
        <v>26</v>
      </c>
      <c r="J7" s="18" t="s">
        <v>28</v>
      </c>
      <c r="K7" s="19" t="s">
        <v>26</v>
      </c>
      <c r="L7" s="28" t="s">
        <v>29</v>
      </c>
    </row>
    <row r="8" spans="1:12" x14ac:dyDescent="0.2">
      <c r="A8" s="21" t="s">
        <v>0</v>
      </c>
      <c r="B8" s="22"/>
      <c r="C8" s="15"/>
      <c r="D8" s="15"/>
      <c r="E8" s="15"/>
      <c r="F8" s="16"/>
      <c r="G8" s="16"/>
      <c r="H8" s="16"/>
      <c r="I8" s="16"/>
      <c r="J8" s="16"/>
      <c r="K8" s="16"/>
      <c r="L8" s="16"/>
    </row>
    <row r="9" spans="1:12" x14ac:dyDescent="0.2">
      <c r="A9" s="20"/>
      <c r="B9" s="15"/>
      <c r="C9" s="15"/>
      <c r="D9" s="15"/>
      <c r="E9" s="15"/>
      <c r="F9" s="16"/>
      <c r="G9" s="16"/>
      <c r="H9" s="16"/>
      <c r="I9" s="16"/>
      <c r="J9" s="16"/>
      <c r="K9" s="16"/>
      <c r="L9" s="16"/>
    </row>
    <row r="10" spans="1:12" s="4" customFormat="1" x14ac:dyDescent="0.2">
      <c r="A10" s="21" t="s">
        <v>8</v>
      </c>
      <c r="B10" s="22">
        <f>SUM(B11:B28)</f>
        <v>1678790</v>
      </c>
      <c r="C10" s="22">
        <f t="shared" ref="C10:L10" si="0">SUM(C11:C28)</f>
        <v>7090</v>
      </c>
      <c r="D10" s="22">
        <f t="shared" si="0"/>
        <v>1685880</v>
      </c>
      <c r="E10" s="22">
        <f t="shared" si="0"/>
        <v>1961002</v>
      </c>
      <c r="F10" s="22">
        <f t="shared" si="0"/>
        <v>7090</v>
      </c>
      <c r="G10" s="22">
        <f t="shared" si="0"/>
        <v>1968092</v>
      </c>
      <c r="H10" s="22">
        <f t="shared" si="0"/>
        <v>76359</v>
      </c>
      <c r="I10" s="22">
        <f t="shared" si="0"/>
        <v>0</v>
      </c>
      <c r="J10" s="22">
        <f t="shared" si="0"/>
        <v>2037361</v>
      </c>
      <c r="K10" s="22">
        <f t="shared" si="0"/>
        <v>7090</v>
      </c>
      <c r="L10" s="22">
        <f t="shared" si="0"/>
        <v>2044451</v>
      </c>
    </row>
    <row r="11" spans="1:12" s="4" customFormat="1" x14ac:dyDescent="0.2">
      <c r="A11" s="20" t="s">
        <v>31</v>
      </c>
      <c r="B11" s="15">
        <v>434423</v>
      </c>
      <c r="C11" s="15"/>
      <c r="D11" s="15">
        <v>434423</v>
      </c>
      <c r="E11" s="15">
        <v>434423</v>
      </c>
      <c r="F11" s="15"/>
      <c r="G11" s="15">
        <f>SUM(E11:F11)</f>
        <v>434423</v>
      </c>
      <c r="H11" s="15"/>
      <c r="I11" s="15"/>
      <c r="J11" s="15">
        <f>SUM(E11,H11)</f>
        <v>434423</v>
      </c>
      <c r="K11" s="15">
        <f>SUM(F11,I11)</f>
        <v>0</v>
      </c>
      <c r="L11" s="15">
        <f>SUM(J11:K11)</f>
        <v>434423</v>
      </c>
    </row>
    <row r="12" spans="1:12" x14ac:dyDescent="0.2">
      <c r="A12" s="20" t="s">
        <v>17</v>
      </c>
      <c r="B12" s="15">
        <v>472308</v>
      </c>
      <c r="C12" s="15"/>
      <c r="D12" s="15">
        <v>472308</v>
      </c>
      <c r="E12" s="15">
        <v>472308</v>
      </c>
      <c r="F12" s="15"/>
      <c r="G12" s="15">
        <f>SUM(E12:F12)</f>
        <v>472308</v>
      </c>
      <c r="H12" s="15"/>
      <c r="I12" s="15"/>
      <c r="J12" s="15">
        <f>SUM(E12,H12)</f>
        <v>472308</v>
      </c>
      <c r="K12" s="15">
        <f>SUM(F12,I12)</f>
        <v>0</v>
      </c>
      <c r="L12" s="15">
        <f>SUM(J12:K12)</f>
        <v>472308</v>
      </c>
    </row>
    <row r="13" spans="1:12" x14ac:dyDescent="0.2">
      <c r="A13" s="20" t="s">
        <v>32</v>
      </c>
      <c r="B13" s="15">
        <v>422386</v>
      </c>
      <c r="C13" s="15"/>
      <c r="D13" s="15">
        <v>422386</v>
      </c>
      <c r="E13" s="15">
        <v>455209</v>
      </c>
      <c r="F13" s="15"/>
      <c r="G13" s="15">
        <f t="shared" ref="G13:G26" si="1">SUM(E13:F13)</f>
        <v>455209</v>
      </c>
      <c r="H13" s="15">
        <v>20132</v>
      </c>
      <c r="I13" s="15"/>
      <c r="J13" s="15">
        <f t="shared" ref="J13:J28" si="2">SUM(E13,H13)</f>
        <v>475341</v>
      </c>
      <c r="K13" s="15">
        <f t="shared" ref="K13:K28" si="3">SUM(F13,I13)</f>
        <v>0</v>
      </c>
      <c r="L13" s="15">
        <f t="shared" ref="L13:L28" si="4">SUM(J13:K13)</f>
        <v>475341</v>
      </c>
    </row>
    <row r="14" spans="1:12" x14ac:dyDescent="0.2">
      <c r="A14" s="20" t="s">
        <v>33</v>
      </c>
      <c r="B14" s="15">
        <v>210824</v>
      </c>
      <c r="C14" s="15"/>
      <c r="D14" s="15">
        <v>210824</v>
      </c>
      <c r="E14" s="15">
        <v>210824</v>
      </c>
      <c r="F14" s="15"/>
      <c r="G14" s="15">
        <f t="shared" si="1"/>
        <v>210824</v>
      </c>
      <c r="H14" s="15"/>
      <c r="I14" s="15"/>
      <c r="J14" s="15">
        <f t="shared" si="2"/>
        <v>210824</v>
      </c>
      <c r="K14" s="15">
        <f t="shared" si="3"/>
        <v>0</v>
      </c>
      <c r="L14" s="15">
        <f t="shared" si="4"/>
        <v>210824</v>
      </c>
    </row>
    <row r="15" spans="1:12" x14ac:dyDescent="0.2">
      <c r="A15" s="20" t="s">
        <v>18</v>
      </c>
      <c r="B15" s="15">
        <v>42233</v>
      </c>
      <c r="C15" s="15"/>
      <c r="D15" s="15">
        <v>42233</v>
      </c>
      <c r="E15" s="15">
        <v>42233</v>
      </c>
      <c r="F15" s="15"/>
      <c r="G15" s="15">
        <f t="shared" si="1"/>
        <v>42233</v>
      </c>
      <c r="H15" s="15">
        <f>3368+10897</f>
        <v>14265</v>
      </c>
      <c r="I15" s="15"/>
      <c r="J15" s="15">
        <f t="shared" si="2"/>
        <v>56498</v>
      </c>
      <c r="K15" s="15">
        <f t="shared" si="3"/>
        <v>0</v>
      </c>
      <c r="L15" s="15">
        <f t="shared" si="4"/>
        <v>56498</v>
      </c>
    </row>
    <row r="16" spans="1:12" x14ac:dyDescent="0.2">
      <c r="A16" s="20" t="s">
        <v>34</v>
      </c>
      <c r="B16" s="15"/>
      <c r="C16" s="15"/>
      <c r="D16" s="15">
        <v>0</v>
      </c>
      <c r="E16" s="15"/>
      <c r="F16" s="15"/>
      <c r="G16" s="15">
        <f t="shared" si="1"/>
        <v>0</v>
      </c>
      <c r="H16" s="15">
        <v>18700</v>
      </c>
      <c r="I16" s="15"/>
      <c r="J16" s="15">
        <f t="shared" si="2"/>
        <v>18700</v>
      </c>
      <c r="K16" s="15">
        <f t="shared" si="3"/>
        <v>0</v>
      </c>
      <c r="L16" s="15">
        <f t="shared" si="4"/>
        <v>18700</v>
      </c>
    </row>
    <row r="17" spans="1:12" x14ac:dyDescent="0.2">
      <c r="A17" s="20" t="s">
        <v>35</v>
      </c>
      <c r="B17" s="15"/>
      <c r="C17" s="15"/>
      <c r="D17" s="15">
        <v>0</v>
      </c>
      <c r="E17" s="15">
        <v>1588</v>
      </c>
      <c r="F17" s="15"/>
      <c r="G17" s="15">
        <f t="shared" si="1"/>
        <v>1588</v>
      </c>
      <c r="H17" s="15"/>
      <c r="I17" s="15"/>
      <c r="J17" s="15">
        <f t="shared" si="2"/>
        <v>1588</v>
      </c>
      <c r="K17" s="15">
        <f t="shared" si="3"/>
        <v>0</v>
      </c>
      <c r="L17" s="15">
        <f t="shared" si="4"/>
        <v>1588</v>
      </c>
    </row>
    <row r="18" spans="1:12" x14ac:dyDescent="0.2">
      <c r="A18" s="20" t="s">
        <v>25</v>
      </c>
      <c r="B18" s="15">
        <v>4500</v>
      </c>
      <c r="C18" s="15"/>
      <c r="D18" s="15">
        <v>4500</v>
      </c>
      <c r="E18" s="15">
        <v>4500</v>
      </c>
      <c r="F18" s="15"/>
      <c r="G18" s="15">
        <f t="shared" si="1"/>
        <v>4500</v>
      </c>
      <c r="H18" s="15"/>
      <c r="I18" s="15"/>
      <c r="J18" s="15">
        <f t="shared" si="2"/>
        <v>4500</v>
      </c>
      <c r="K18" s="15">
        <f t="shared" si="3"/>
        <v>0</v>
      </c>
      <c r="L18" s="15">
        <f t="shared" si="4"/>
        <v>4500</v>
      </c>
    </row>
    <row r="19" spans="1:12" x14ac:dyDescent="0.2">
      <c r="A19" s="20" t="s">
        <v>38</v>
      </c>
      <c r="B19" s="15"/>
      <c r="C19" s="15">
        <v>2222</v>
      </c>
      <c r="D19" s="15">
        <v>2222</v>
      </c>
      <c r="E19" s="15"/>
      <c r="F19" s="15">
        <v>2222</v>
      </c>
      <c r="G19" s="15">
        <f t="shared" si="1"/>
        <v>2222</v>
      </c>
      <c r="H19" s="15"/>
      <c r="I19" s="15"/>
      <c r="J19" s="15">
        <f t="shared" si="2"/>
        <v>0</v>
      </c>
      <c r="K19" s="15">
        <f t="shared" si="3"/>
        <v>2222</v>
      </c>
      <c r="L19" s="15">
        <f t="shared" si="4"/>
        <v>2222</v>
      </c>
    </row>
    <row r="20" spans="1:12" x14ac:dyDescent="0.2">
      <c r="A20" s="20" t="s">
        <v>19</v>
      </c>
      <c r="B20" s="15"/>
      <c r="C20" s="15">
        <v>4868</v>
      </c>
      <c r="D20" s="15">
        <v>4868</v>
      </c>
      <c r="E20" s="15"/>
      <c r="F20" s="15">
        <v>4868</v>
      </c>
      <c r="G20" s="15">
        <f t="shared" si="1"/>
        <v>4868</v>
      </c>
      <c r="H20" s="15"/>
      <c r="I20" s="15"/>
      <c r="J20" s="15">
        <f t="shared" si="2"/>
        <v>0</v>
      </c>
      <c r="K20" s="15">
        <f t="shared" si="3"/>
        <v>4868</v>
      </c>
      <c r="L20" s="15">
        <f t="shared" si="4"/>
        <v>4868</v>
      </c>
    </row>
    <row r="21" spans="1:12" x14ac:dyDescent="0.2">
      <c r="A21" s="20" t="s">
        <v>39</v>
      </c>
      <c r="B21" s="15">
        <v>70714</v>
      </c>
      <c r="C21" s="15"/>
      <c r="D21" s="15">
        <v>70714</v>
      </c>
      <c r="E21" s="15">
        <v>70714</v>
      </c>
      <c r="F21" s="15"/>
      <c r="G21" s="15">
        <f t="shared" si="1"/>
        <v>70714</v>
      </c>
      <c r="H21" s="15"/>
      <c r="I21" s="15"/>
      <c r="J21" s="15">
        <f t="shared" si="2"/>
        <v>70714</v>
      </c>
      <c r="K21" s="15">
        <f t="shared" si="3"/>
        <v>0</v>
      </c>
      <c r="L21" s="15">
        <f t="shared" si="4"/>
        <v>70714</v>
      </c>
    </row>
    <row r="22" spans="1:12" x14ac:dyDescent="0.2">
      <c r="A22" s="15" t="s">
        <v>40</v>
      </c>
      <c r="B22" s="15">
        <v>21402</v>
      </c>
      <c r="C22" s="15"/>
      <c r="D22" s="15">
        <v>21402</v>
      </c>
      <c r="E22" s="15">
        <v>21403</v>
      </c>
      <c r="F22" s="15"/>
      <c r="G22" s="15">
        <f t="shared" si="1"/>
        <v>21403</v>
      </c>
      <c r="H22" s="15">
        <v>-1</v>
      </c>
      <c r="I22" s="15"/>
      <c r="J22" s="15">
        <f t="shared" si="2"/>
        <v>21402</v>
      </c>
      <c r="K22" s="15">
        <f t="shared" si="3"/>
        <v>0</v>
      </c>
      <c r="L22" s="15">
        <f t="shared" si="4"/>
        <v>21402</v>
      </c>
    </row>
    <row r="23" spans="1:12" x14ac:dyDescent="0.2">
      <c r="A23" s="15" t="s">
        <v>41</v>
      </c>
      <c r="B23" s="15"/>
      <c r="C23" s="15"/>
      <c r="D23" s="15"/>
      <c r="E23" s="15">
        <v>139434</v>
      </c>
      <c r="F23" s="15"/>
      <c r="G23" s="15">
        <f t="shared" si="1"/>
        <v>139434</v>
      </c>
      <c r="H23" s="15"/>
      <c r="I23" s="15"/>
      <c r="J23" s="15">
        <f t="shared" si="2"/>
        <v>139434</v>
      </c>
      <c r="K23" s="15">
        <f t="shared" si="3"/>
        <v>0</v>
      </c>
      <c r="L23" s="15">
        <f t="shared" si="4"/>
        <v>139434</v>
      </c>
    </row>
    <row r="24" spans="1:12" x14ac:dyDescent="0.2">
      <c r="A24" s="15" t="s">
        <v>42</v>
      </c>
      <c r="B24" s="15"/>
      <c r="C24" s="15"/>
      <c r="D24" s="15"/>
      <c r="E24" s="15">
        <v>15000</v>
      </c>
      <c r="F24" s="15"/>
      <c r="G24" s="15">
        <f t="shared" si="1"/>
        <v>15000</v>
      </c>
      <c r="H24" s="15">
        <v>20537</v>
      </c>
      <c r="I24" s="15"/>
      <c r="J24" s="15">
        <f t="shared" si="2"/>
        <v>35537</v>
      </c>
      <c r="K24" s="15">
        <f t="shared" si="3"/>
        <v>0</v>
      </c>
      <c r="L24" s="15">
        <f t="shared" si="4"/>
        <v>35537</v>
      </c>
    </row>
    <row r="25" spans="1:12" x14ac:dyDescent="0.2">
      <c r="A25" s="15" t="s">
        <v>43</v>
      </c>
      <c r="B25" s="15"/>
      <c r="C25" s="15"/>
      <c r="D25" s="15"/>
      <c r="E25" s="15">
        <v>17366</v>
      </c>
      <c r="F25" s="15"/>
      <c r="G25" s="15">
        <f t="shared" si="1"/>
        <v>17366</v>
      </c>
      <c r="H25" s="15"/>
      <c r="I25" s="15"/>
      <c r="J25" s="15">
        <f t="shared" si="2"/>
        <v>17366</v>
      </c>
      <c r="K25" s="15">
        <f t="shared" si="3"/>
        <v>0</v>
      </c>
      <c r="L25" s="15">
        <f t="shared" si="4"/>
        <v>17366</v>
      </c>
    </row>
    <row r="26" spans="1:12" x14ac:dyDescent="0.2">
      <c r="A26" s="15" t="s">
        <v>45</v>
      </c>
      <c r="B26" s="15"/>
      <c r="C26" s="15"/>
      <c r="D26" s="15"/>
      <c r="E26" s="15">
        <v>76000</v>
      </c>
      <c r="F26" s="15"/>
      <c r="G26" s="15">
        <f t="shared" si="1"/>
        <v>76000</v>
      </c>
      <c r="H26" s="15"/>
      <c r="I26" s="15"/>
      <c r="J26" s="15">
        <f t="shared" si="2"/>
        <v>76000</v>
      </c>
      <c r="K26" s="15">
        <f t="shared" si="3"/>
        <v>0</v>
      </c>
      <c r="L26" s="15">
        <f t="shared" si="4"/>
        <v>76000</v>
      </c>
    </row>
    <row r="27" spans="1:12" x14ac:dyDescent="0.2">
      <c r="A27" s="15" t="s">
        <v>47</v>
      </c>
      <c r="B27" s="15"/>
      <c r="C27" s="15"/>
      <c r="D27" s="15"/>
      <c r="E27" s="15"/>
      <c r="F27" s="15"/>
      <c r="G27" s="15"/>
      <c r="H27" s="15">
        <v>141</v>
      </c>
      <c r="I27" s="15"/>
      <c r="J27" s="15">
        <f t="shared" si="2"/>
        <v>141</v>
      </c>
      <c r="K27" s="15">
        <f t="shared" si="3"/>
        <v>0</v>
      </c>
      <c r="L27" s="15">
        <f t="shared" si="4"/>
        <v>141</v>
      </c>
    </row>
    <row r="28" spans="1:12" x14ac:dyDescent="0.2">
      <c r="A28" s="15" t="s">
        <v>51</v>
      </c>
      <c r="B28" s="15"/>
      <c r="C28" s="15"/>
      <c r="D28" s="15"/>
      <c r="E28" s="15"/>
      <c r="F28" s="15"/>
      <c r="G28" s="15"/>
      <c r="H28" s="15">
        <v>2585</v>
      </c>
      <c r="I28" s="15"/>
      <c r="J28" s="15">
        <f t="shared" si="2"/>
        <v>2585</v>
      </c>
      <c r="K28" s="15">
        <f t="shared" si="3"/>
        <v>0</v>
      </c>
      <c r="L28" s="15">
        <f t="shared" si="4"/>
        <v>2585</v>
      </c>
    </row>
    <row r="29" spans="1:12" ht="12.75" customHeight="1" x14ac:dyDescent="0.2">
      <c r="A29" s="20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 x14ac:dyDescent="0.2">
      <c r="A30" s="21" t="s">
        <v>9</v>
      </c>
      <c r="B30" s="22">
        <f t="shared" ref="B30:L30" si="5">SUM(B31:B31)</f>
        <v>0</v>
      </c>
      <c r="C30" s="22">
        <f t="shared" si="5"/>
        <v>0</v>
      </c>
      <c r="D30" s="22">
        <f t="shared" si="5"/>
        <v>0</v>
      </c>
      <c r="E30" s="22">
        <f t="shared" si="5"/>
        <v>0</v>
      </c>
      <c r="F30" s="22">
        <f t="shared" si="5"/>
        <v>0</v>
      </c>
      <c r="G30" s="22">
        <f t="shared" si="5"/>
        <v>0</v>
      </c>
      <c r="H30" s="22">
        <f t="shared" si="5"/>
        <v>0</v>
      </c>
      <c r="I30" s="22">
        <f t="shared" si="5"/>
        <v>0</v>
      </c>
      <c r="J30" s="22">
        <f t="shared" si="5"/>
        <v>0</v>
      </c>
      <c r="K30" s="22">
        <f t="shared" si="5"/>
        <v>0</v>
      </c>
      <c r="L30" s="22">
        <f t="shared" si="5"/>
        <v>0</v>
      </c>
    </row>
    <row r="31" spans="1:12" x14ac:dyDescent="0.2">
      <c r="A31" s="20"/>
      <c r="B31" s="15"/>
      <c r="C31" s="15"/>
      <c r="D31" s="15"/>
      <c r="E31" s="15"/>
      <c r="F31" s="15"/>
      <c r="G31" s="15">
        <f>SUM(E31:F31)</f>
        <v>0</v>
      </c>
      <c r="H31" s="15"/>
      <c r="I31" s="15"/>
      <c r="J31" s="15">
        <f>SUM(E31,H31)</f>
        <v>0</v>
      </c>
      <c r="K31" s="15">
        <f>SUM(F31,I31)</f>
        <v>0</v>
      </c>
      <c r="L31" s="15">
        <f>SUM(J31:K31)</f>
        <v>0</v>
      </c>
    </row>
    <row r="32" spans="1:12" x14ac:dyDescent="0.2">
      <c r="A32" s="20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x14ac:dyDescent="0.2">
      <c r="A33" s="23" t="s">
        <v>10</v>
      </c>
      <c r="B33" s="24">
        <f t="shared" ref="B33:L33" si="6">SUM(B10,B30)</f>
        <v>1678790</v>
      </c>
      <c r="C33" s="24">
        <f t="shared" si="6"/>
        <v>7090</v>
      </c>
      <c r="D33" s="24">
        <f t="shared" si="6"/>
        <v>1685880</v>
      </c>
      <c r="E33" s="24">
        <f t="shared" si="6"/>
        <v>1961002</v>
      </c>
      <c r="F33" s="24">
        <f t="shared" si="6"/>
        <v>7090</v>
      </c>
      <c r="G33" s="24">
        <f t="shared" si="6"/>
        <v>1968092</v>
      </c>
      <c r="H33" s="24">
        <f t="shared" si="6"/>
        <v>76359</v>
      </c>
      <c r="I33" s="24">
        <f t="shared" si="6"/>
        <v>0</v>
      </c>
      <c r="J33" s="24">
        <f t="shared" si="6"/>
        <v>2037361</v>
      </c>
      <c r="K33" s="24">
        <f t="shared" si="6"/>
        <v>7090</v>
      </c>
      <c r="L33" s="24">
        <f t="shared" si="6"/>
        <v>2044451</v>
      </c>
    </row>
    <row r="34" spans="1:12" s="4" customFormat="1" x14ac:dyDescent="0.2">
      <c r="A34" s="20"/>
      <c r="B34" s="15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25.5" x14ac:dyDescent="0.2">
      <c r="A35" s="21" t="s">
        <v>6</v>
      </c>
      <c r="B35" s="22">
        <v>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</row>
    <row r="36" spans="1:12" s="8" customFormat="1" ht="13.5" x14ac:dyDescent="0.25">
      <c r="A36" s="20"/>
      <c r="B36" s="15"/>
      <c r="C36" s="11"/>
      <c r="D36" s="11"/>
      <c r="E36" s="11"/>
      <c r="F36" s="11"/>
      <c r="G36" s="11"/>
      <c r="H36" s="11"/>
      <c r="I36" s="11"/>
      <c r="J36" s="11"/>
      <c r="K36" s="11"/>
      <c r="L36" s="11"/>
    </row>
    <row r="37" spans="1:12" ht="25.5" x14ac:dyDescent="0.2">
      <c r="A37" s="21" t="s">
        <v>1</v>
      </c>
      <c r="B37" s="22">
        <f>SUM(B38)</f>
        <v>0</v>
      </c>
      <c r="C37" s="22">
        <f t="shared" ref="C37:L37" si="7">SUM(C38)</f>
        <v>0</v>
      </c>
      <c r="D37" s="22">
        <f t="shared" si="7"/>
        <v>0</v>
      </c>
      <c r="E37" s="22">
        <f t="shared" si="7"/>
        <v>0</v>
      </c>
      <c r="F37" s="22">
        <f t="shared" si="7"/>
        <v>0</v>
      </c>
      <c r="G37" s="22">
        <f t="shared" si="7"/>
        <v>0</v>
      </c>
      <c r="H37" s="22">
        <f t="shared" si="7"/>
        <v>0</v>
      </c>
      <c r="I37" s="22">
        <f t="shared" si="7"/>
        <v>0</v>
      </c>
      <c r="J37" s="22">
        <f t="shared" si="7"/>
        <v>0</v>
      </c>
      <c r="K37" s="22">
        <f t="shared" si="7"/>
        <v>0</v>
      </c>
      <c r="L37" s="22">
        <f t="shared" si="7"/>
        <v>0</v>
      </c>
    </row>
    <row r="38" spans="1:12" x14ac:dyDescent="0.2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2" s="4" customFormat="1" x14ac:dyDescent="0.2">
      <c r="A39" s="20"/>
      <c r="B39" s="15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4" customFormat="1" x14ac:dyDescent="0.2">
      <c r="A40" s="21" t="s">
        <v>13</v>
      </c>
      <c r="B40" s="22">
        <v>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</row>
    <row r="41" spans="1:12" x14ac:dyDescent="0.2">
      <c r="A41" s="20"/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</row>
    <row r="42" spans="1:12" s="4" customFormat="1" x14ac:dyDescent="0.2">
      <c r="A42" s="23" t="s">
        <v>14</v>
      </c>
      <c r="B42" s="24">
        <f t="shared" ref="B42:L42" si="8">SUM(B35,B37)</f>
        <v>0</v>
      </c>
      <c r="C42" s="24">
        <f t="shared" si="8"/>
        <v>0</v>
      </c>
      <c r="D42" s="24">
        <f t="shared" si="8"/>
        <v>0</v>
      </c>
      <c r="E42" s="24">
        <f t="shared" si="8"/>
        <v>0</v>
      </c>
      <c r="F42" s="24">
        <f t="shared" si="8"/>
        <v>0</v>
      </c>
      <c r="G42" s="24">
        <f t="shared" si="8"/>
        <v>0</v>
      </c>
      <c r="H42" s="24">
        <f t="shared" si="8"/>
        <v>0</v>
      </c>
      <c r="I42" s="24">
        <f t="shared" si="8"/>
        <v>0</v>
      </c>
      <c r="J42" s="24">
        <f t="shared" si="8"/>
        <v>0</v>
      </c>
      <c r="K42" s="24">
        <f t="shared" si="8"/>
        <v>0</v>
      </c>
      <c r="L42" s="24">
        <f t="shared" si="8"/>
        <v>0</v>
      </c>
    </row>
    <row r="43" spans="1:12" x14ac:dyDescent="0.2">
      <c r="A43" s="20"/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s="8" customFormat="1" ht="13.5" x14ac:dyDescent="0.25">
      <c r="A44" s="20"/>
      <c r="B44" s="15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x14ac:dyDescent="0.2">
      <c r="A45" s="21" t="s">
        <v>7</v>
      </c>
      <c r="B45" s="22">
        <f>SUM(B46:B50)</f>
        <v>157734</v>
      </c>
      <c r="C45" s="22">
        <f t="shared" ref="C45:K45" si="9">SUM(C46:C50)</f>
        <v>0</v>
      </c>
      <c r="D45" s="22">
        <f t="shared" si="9"/>
        <v>157734</v>
      </c>
      <c r="E45" s="22">
        <f t="shared" si="9"/>
        <v>373004</v>
      </c>
      <c r="F45" s="22">
        <f t="shared" si="9"/>
        <v>0</v>
      </c>
      <c r="G45" s="22">
        <f t="shared" si="9"/>
        <v>373004</v>
      </c>
      <c r="H45" s="22">
        <f t="shared" si="9"/>
        <v>821070</v>
      </c>
      <c r="I45" s="22">
        <f t="shared" si="9"/>
        <v>0</v>
      </c>
      <c r="J45" s="22">
        <f t="shared" si="9"/>
        <v>1194074</v>
      </c>
      <c r="K45" s="22">
        <f t="shared" si="9"/>
        <v>0</v>
      </c>
      <c r="L45" s="22">
        <f>SUM(L46:L50)</f>
        <v>1194074</v>
      </c>
    </row>
    <row r="46" spans="1:12" x14ac:dyDescent="0.2">
      <c r="A46" s="15" t="s">
        <v>30</v>
      </c>
      <c r="B46" s="25">
        <v>157734</v>
      </c>
      <c r="C46" s="25"/>
      <c r="D46" s="25">
        <f>SUM(B46:C46)</f>
        <v>157734</v>
      </c>
      <c r="E46" s="25">
        <v>157734</v>
      </c>
      <c r="F46" s="25"/>
      <c r="G46" s="25">
        <f>SUM(E46:F46)</f>
        <v>157734</v>
      </c>
      <c r="H46" s="25"/>
      <c r="I46" s="25"/>
      <c r="J46" s="25">
        <f t="shared" ref="J46:K50" si="10">SUM(E46,H46)</f>
        <v>157734</v>
      </c>
      <c r="K46" s="25">
        <f t="shared" si="10"/>
        <v>0</v>
      </c>
      <c r="L46" s="25">
        <f t="shared" ref="L46:L50" si="11">SUM(J46:K46)</f>
        <v>157734</v>
      </c>
    </row>
    <row r="47" spans="1:12" x14ac:dyDescent="0.2">
      <c r="A47" s="15" t="s">
        <v>44</v>
      </c>
      <c r="B47" s="25"/>
      <c r="C47" s="25"/>
      <c r="D47" s="25"/>
      <c r="E47" s="25">
        <v>215270</v>
      </c>
      <c r="F47" s="25"/>
      <c r="G47" s="25">
        <f>SUM(E47:F47)</f>
        <v>215270</v>
      </c>
      <c r="H47" s="25"/>
      <c r="I47" s="25"/>
      <c r="J47" s="25">
        <f t="shared" si="10"/>
        <v>215270</v>
      </c>
      <c r="K47" s="25">
        <f t="shared" si="10"/>
        <v>0</v>
      </c>
      <c r="L47" s="25">
        <f t="shared" si="11"/>
        <v>215270</v>
      </c>
    </row>
    <row r="48" spans="1:12" x14ac:dyDescent="0.2">
      <c r="A48" s="15" t="s">
        <v>48</v>
      </c>
      <c r="B48" s="25"/>
      <c r="C48" s="25"/>
      <c r="D48" s="25"/>
      <c r="E48" s="25"/>
      <c r="F48" s="25"/>
      <c r="G48" s="25"/>
      <c r="H48" s="25">
        <v>404</v>
      </c>
      <c r="I48" s="25"/>
      <c r="J48" s="25">
        <f t="shared" si="10"/>
        <v>404</v>
      </c>
      <c r="K48" s="25">
        <f t="shared" si="10"/>
        <v>0</v>
      </c>
      <c r="L48" s="25">
        <f t="shared" si="11"/>
        <v>404</v>
      </c>
    </row>
    <row r="49" spans="1:15" x14ac:dyDescent="0.2">
      <c r="A49" s="32" t="s">
        <v>49</v>
      </c>
      <c r="B49" s="25"/>
      <c r="C49" s="25"/>
      <c r="D49" s="25"/>
      <c r="E49" s="25"/>
      <c r="F49" s="25"/>
      <c r="G49" s="25"/>
      <c r="H49" s="25">
        <v>554636</v>
      </c>
      <c r="I49" s="25"/>
      <c r="J49" s="25">
        <f t="shared" si="10"/>
        <v>554636</v>
      </c>
      <c r="K49" s="25">
        <f t="shared" si="10"/>
        <v>0</v>
      </c>
      <c r="L49" s="25">
        <f t="shared" si="11"/>
        <v>554636</v>
      </c>
    </row>
    <row r="50" spans="1:15" x14ac:dyDescent="0.2">
      <c r="A50" s="32" t="s">
        <v>50</v>
      </c>
      <c r="B50" s="25"/>
      <c r="C50" s="25"/>
      <c r="D50" s="25"/>
      <c r="E50" s="25"/>
      <c r="F50" s="25"/>
      <c r="G50" s="25"/>
      <c r="H50" s="25">
        <v>266030</v>
      </c>
      <c r="I50" s="25"/>
      <c r="J50" s="25">
        <f t="shared" si="10"/>
        <v>266030</v>
      </c>
      <c r="K50" s="25">
        <f t="shared" si="10"/>
        <v>0</v>
      </c>
      <c r="L50" s="25">
        <f t="shared" si="11"/>
        <v>266030</v>
      </c>
    </row>
    <row r="51" spans="1:15" s="4" customFormat="1" ht="12.75" customHeight="1" x14ac:dyDescent="0.2">
      <c r="A51" s="20"/>
      <c r="B51" s="15"/>
      <c r="C51" s="10"/>
      <c r="D51" s="10"/>
      <c r="E51" s="10"/>
      <c r="F51" s="10"/>
      <c r="G51" s="10"/>
      <c r="H51" s="10"/>
      <c r="I51" s="10"/>
      <c r="J51" s="10"/>
      <c r="K51" s="25"/>
      <c r="L51" s="10"/>
    </row>
    <row r="52" spans="1:15" s="4" customFormat="1" ht="11.25" customHeight="1" x14ac:dyDescent="0.2">
      <c r="A52" s="21" t="s">
        <v>2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</row>
    <row r="53" spans="1:15" s="4" customFormat="1" x14ac:dyDescent="0.2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5" s="4" customFormat="1" x14ac:dyDescent="0.2">
      <c r="A54" s="23" t="s">
        <v>11</v>
      </c>
      <c r="B54" s="24">
        <f t="shared" ref="B54:L54" si="12">SUM(B45,B52)</f>
        <v>157734</v>
      </c>
      <c r="C54" s="24">
        <f t="shared" si="12"/>
        <v>0</v>
      </c>
      <c r="D54" s="24">
        <f t="shared" si="12"/>
        <v>157734</v>
      </c>
      <c r="E54" s="24">
        <f t="shared" si="12"/>
        <v>373004</v>
      </c>
      <c r="F54" s="24">
        <f t="shared" si="12"/>
        <v>0</v>
      </c>
      <c r="G54" s="24">
        <f t="shared" si="12"/>
        <v>373004</v>
      </c>
      <c r="H54" s="24">
        <f t="shared" si="12"/>
        <v>821070</v>
      </c>
      <c r="I54" s="24">
        <f t="shared" si="12"/>
        <v>0</v>
      </c>
      <c r="J54" s="24">
        <f t="shared" si="12"/>
        <v>1194074</v>
      </c>
      <c r="K54" s="24">
        <f t="shared" si="12"/>
        <v>0</v>
      </c>
      <c r="L54" s="24">
        <f t="shared" si="12"/>
        <v>1194074</v>
      </c>
    </row>
    <row r="55" spans="1:15" s="4" customFormat="1" x14ac:dyDescent="0.2">
      <c r="A55" s="20"/>
      <c r="B55" s="15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1:15" s="4" customFormat="1" ht="25.5" x14ac:dyDescent="0.2">
      <c r="A56" s="21" t="s">
        <v>5</v>
      </c>
      <c r="B56" s="22">
        <v>0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</row>
    <row r="57" spans="1:15" s="4" customFormat="1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5" s="4" customFormat="1" ht="25.5" x14ac:dyDescent="0.2">
      <c r="A58" s="21" t="s">
        <v>3</v>
      </c>
      <c r="B58" s="22">
        <f t="shared" ref="B58:L58" si="13">SUM(B59:B59)</f>
        <v>0</v>
      </c>
      <c r="C58" s="22">
        <f t="shared" si="13"/>
        <v>0</v>
      </c>
      <c r="D58" s="22">
        <f t="shared" si="13"/>
        <v>0</v>
      </c>
      <c r="E58" s="22">
        <f t="shared" si="13"/>
        <v>0</v>
      </c>
      <c r="F58" s="22">
        <f t="shared" si="13"/>
        <v>0</v>
      </c>
      <c r="G58" s="22">
        <f t="shared" si="13"/>
        <v>0</v>
      </c>
      <c r="H58" s="22">
        <f t="shared" si="13"/>
        <v>0</v>
      </c>
      <c r="I58" s="22">
        <f t="shared" si="13"/>
        <v>0</v>
      </c>
      <c r="J58" s="22">
        <f t="shared" si="13"/>
        <v>0</v>
      </c>
      <c r="K58" s="22">
        <f t="shared" si="13"/>
        <v>0</v>
      </c>
      <c r="L58" s="22">
        <f t="shared" si="13"/>
        <v>0</v>
      </c>
    </row>
    <row r="59" spans="1:15" s="4" customFormat="1" x14ac:dyDescent="0.2">
      <c r="A59" s="20"/>
      <c r="B59" s="15"/>
      <c r="C59" s="15"/>
      <c r="D59" s="15"/>
      <c r="E59" s="15"/>
      <c r="F59" s="15"/>
      <c r="G59" s="15"/>
      <c r="H59" s="15"/>
      <c r="I59" s="15"/>
      <c r="J59" s="15">
        <f t="shared" ref="J59:K59" si="14">SUM(E59,H59)</f>
        <v>0</v>
      </c>
      <c r="K59" s="15">
        <f t="shared" si="14"/>
        <v>0</v>
      </c>
      <c r="L59" s="15">
        <f>SUM(J59:K59)</f>
        <v>0</v>
      </c>
    </row>
    <row r="60" spans="1:15" s="4" customFormat="1" ht="12.75" customHeight="1" x14ac:dyDescent="0.2">
      <c r="A60" s="20"/>
      <c r="B60" s="15"/>
      <c r="C60" s="25"/>
      <c r="D60" s="25"/>
      <c r="E60" s="25"/>
      <c r="F60" s="25"/>
      <c r="G60" s="25"/>
      <c r="H60" s="25"/>
      <c r="I60" s="25"/>
      <c r="J60" s="25"/>
      <c r="K60" s="25"/>
      <c r="L60" s="25"/>
      <c r="N60" s="5"/>
      <c r="O60" s="5"/>
    </row>
    <row r="61" spans="1:15" ht="25.5" x14ac:dyDescent="0.2">
      <c r="A61" s="21" t="s">
        <v>15</v>
      </c>
      <c r="B61" s="22">
        <v>0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1:15" s="4" customFormat="1" ht="12" customHeight="1" x14ac:dyDescent="0.2">
      <c r="A62" s="20"/>
      <c r="B62" s="15"/>
      <c r="C62" s="10">
        <f t="shared" ref="C62:L62" si="15">SUM(C63)</f>
        <v>0</v>
      </c>
      <c r="D62" s="10">
        <f t="shared" si="15"/>
        <v>0</v>
      </c>
      <c r="E62" s="10">
        <f t="shared" si="15"/>
        <v>0</v>
      </c>
      <c r="F62" s="10">
        <f t="shared" si="15"/>
        <v>0</v>
      </c>
      <c r="G62" s="10">
        <f t="shared" si="15"/>
        <v>0</v>
      </c>
      <c r="H62" s="10">
        <f t="shared" si="15"/>
        <v>0</v>
      </c>
      <c r="I62" s="10">
        <f t="shared" si="15"/>
        <v>0</v>
      </c>
      <c r="J62" s="10">
        <f t="shared" si="15"/>
        <v>0</v>
      </c>
      <c r="K62" s="10">
        <f t="shared" si="15"/>
        <v>0</v>
      </c>
      <c r="L62" s="10">
        <f t="shared" si="15"/>
        <v>0</v>
      </c>
    </row>
    <row r="63" spans="1:15" x14ac:dyDescent="0.2">
      <c r="A63" s="23" t="s">
        <v>4</v>
      </c>
      <c r="B63" s="24">
        <v>0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5" s="8" customFormat="1" ht="13.5" x14ac:dyDescent="0.25">
      <c r="A64" s="26"/>
      <c r="B64" s="27"/>
      <c r="C64" s="11"/>
      <c r="D64" s="17"/>
      <c r="E64" s="11"/>
      <c r="F64" s="11"/>
      <c r="G64" s="17"/>
      <c r="H64" s="11"/>
      <c r="I64" s="11"/>
      <c r="J64" s="17"/>
      <c r="K64" s="17"/>
      <c r="L64" s="17"/>
    </row>
    <row r="65" spans="1:12" s="4" customFormat="1" ht="25.5" x14ac:dyDescent="0.2">
      <c r="A65" s="29" t="s">
        <v>12</v>
      </c>
      <c r="B65" s="30">
        <f t="shared" ref="B65:L65" si="16">SUM(B33,B42,B54,B63)</f>
        <v>1836524</v>
      </c>
      <c r="C65" s="30">
        <f t="shared" si="16"/>
        <v>7090</v>
      </c>
      <c r="D65" s="30">
        <f t="shared" si="16"/>
        <v>1843614</v>
      </c>
      <c r="E65" s="30">
        <f t="shared" si="16"/>
        <v>2334006</v>
      </c>
      <c r="F65" s="30">
        <f t="shared" si="16"/>
        <v>7090</v>
      </c>
      <c r="G65" s="30">
        <f t="shared" si="16"/>
        <v>2341096</v>
      </c>
      <c r="H65" s="30">
        <f t="shared" si="16"/>
        <v>897429</v>
      </c>
      <c r="I65" s="30">
        <f t="shared" si="16"/>
        <v>0</v>
      </c>
      <c r="J65" s="30">
        <f t="shared" si="16"/>
        <v>3231435</v>
      </c>
      <c r="K65" s="30">
        <f t="shared" si="16"/>
        <v>7090</v>
      </c>
      <c r="L65" s="30">
        <f t="shared" si="16"/>
        <v>3238525</v>
      </c>
    </row>
    <row r="66" spans="1:12" s="4" customFormat="1" x14ac:dyDescent="0.2">
      <c r="A66" s="12"/>
      <c r="B66" s="13"/>
      <c r="C66" s="5"/>
      <c r="D66" s="5"/>
      <c r="E66" s="5"/>
    </row>
    <row r="67" spans="1:12" x14ac:dyDescent="0.2">
      <c r="A67" s="21" t="s">
        <v>20</v>
      </c>
      <c r="B67" s="15"/>
      <c r="C67" s="16"/>
      <c r="D67" s="15"/>
      <c r="E67" s="15"/>
      <c r="F67" s="16"/>
      <c r="G67" s="16"/>
      <c r="H67" s="16"/>
      <c r="I67" s="16"/>
      <c r="J67" s="16"/>
      <c r="K67" s="16"/>
      <c r="L67" s="16"/>
    </row>
    <row r="68" spans="1:12" x14ac:dyDescent="0.2">
      <c r="A68" s="31"/>
      <c r="B68" s="15"/>
      <c r="C68" s="16"/>
      <c r="D68" s="15"/>
      <c r="E68" s="15"/>
      <c r="F68" s="16"/>
      <c r="G68" s="16"/>
      <c r="H68" s="16"/>
      <c r="I68" s="16"/>
      <c r="J68" s="16"/>
      <c r="K68" s="16"/>
      <c r="L68" s="16"/>
    </row>
    <row r="69" spans="1:12" x14ac:dyDescent="0.2">
      <c r="A69" s="21" t="s">
        <v>8</v>
      </c>
      <c r="B69" s="22">
        <f>SUM(B70)</f>
        <v>132000</v>
      </c>
      <c r="C69" s="22">
        <f t="shared" ref="C69:L69" si="17">SUM(C70)</f>
        <v>0</v>
      </c>
      <c r="D69" s="22">
        <f t="shared" si="17"/>
        <v>132000</v>
      </c>
      <c r="E69" s="22">
        <f t="shared" si="17"/>
        <v>132000</v>
      </c>
      <c r="F69" s="22">
        <f t="shared" si="17"/>
        <v>0</v>
      </c>
      <c r="G69" s="22">
        <f t="shared" si="17"/>
        <v>132000</v>
      </c>
      <c r="H69" s="22">
        <f t="shared" si="17"/>
        <v>150000</v>
      </c>
      <c r="I69" s="22">
        <f t="shared" si="17"/>
        <v>0</v>
      </c>
      <c r="J69" s="22">
        <f t="shared" si="17"/>
        <v>282000</v>
      </c>
      <c r="K69" s="22">
        <f t="shared" si="17"/>
        <v>0</v>
      </c>
      <c r="L69" s="22">
        <f t="shared" si="17"/>
        <v>282000</v>
      </c>
    </row>
    <row r="70" spans="1:12" x14ac:dyDescent="0.2">
      <c r="A70" s="20" t="s">
        <v>24</v>
      </c>
      <c r="B70" s="15">
        <v>132000</v>
      </c>
      <c r="C70" s="16"/>
      <c r="D70" s="15">
        <f>SUM(B70:C70)</f>
        <v>132000</v>
      </c>
      <c r="E70" s="15">
        <v>132000</v>
      </c>
      <c r="F70" s="16"/>
      <c r="G70" s="15">
        <f>SUM(E70:F70)</f>
        <v>132000</v>
      </c>
      <c r="H70" s="15">
        <v>150000</v>
      </c>
      <c r="I70" s="16"/>
      <c r="J70" s="15">
        <f>SUM(E70,H70)</f>
        <v>282000</v>
      </c>
      <c r="K70" s="15">
        <f>SUM(F70,I70)</f>
        <v>0</v>
      </c>
      <c r="L70" s="15">
        <f>SUM(J70:K70)</f>
        <v>282000</v>
      </c>
    </row>
    <row r="71" spans="1:12" x14ac:dyDescent="0.2">
      <c r="A71" s="26"/>
      <c r="B71" s="27"/>
      <c r="C71" s="16"/>
      <c r="D71" s="15"/>
      <c r="E71" s="15"/>
      <c r="F71" s="16"/>
      <c r="G71" s="16"/>
      <c r="H71" s="16"/>
      <c r="I71" s="16"/>
      <c r="J71" s="16"/>
      <c r="K71" s="16"/>
      <c r="L71" s="16"/>
    </row>
    <row r="72" spans="1:12" ht="12.75" customHeight="1" x14ac:dyDescent="0.2">
      <c r="A72" s="21" t="s">
        <v>2</v>
      </c>
      <c r="B72" s="22">
        <f t="shared" ref="B72:G72" si="18">SUM(B73)</f>
        <v>0</v>
      </c>
      <c r="C72" s="10">
        <f t="shared" si="18"/>
        <v>0</v>
      </c>
      <c r="D72" s="10">
        <f t="shared" si="18"/>
        <v>0</v>
      </c>
      <c r="E72" s="10">
        <f t="shared" si="18"/>
        <v>0</v>
      </c>
      <c r="F72" s="10">
        <f t="shared" si="18"/>
        <v>0</v>
      </c>
      <c r="G72" s="10">
        <f t="shared" si="18"/>
        <v>0</v>
      </c>
      <c r="H72" s="10">
        <f>SUM(H73)</f>
        <v>0</v>
      </c>
      <c r="I72" s="10">
        <f t="shared" ref="I72:L72" si="19">SUM(I73)</f>
        <v>0</v>
      </c>
      <c r="J72" s="10">
        <f t="shared" si="19"/>
        <v>0</v>
      </c>
      <c r="K72" s="10">
        <f t="shared" si="19"/>
        <v>0</v>
      </c>
      <c r="L72" s="10">
        <f t="shared" si="19"/>
        <v>0</v>
      </c>
    </row>
    <row r="73" spans="1:12" x14ac:dyDescent="0.2">
      <c r="A73" s="26"/>
      <c r="B73" s="27"/>
      <c r="C73" s="16"/>
      <c r="D73" s="15"/>
      <c r="E73" s="15"/>
      <c r="F73" s="16"/>
      <c r="G73" s="16"/>
      <c r="H73" s="16"/>
      <c r="I73" s="16"/>
      <c r="J73" s="16"/>
      <c r="K73" s="16"/>
      <c r="L73" s="16"/>
    </row>
    <row r="74" spans="1:12" ht="25.5" x14ac:dyDescent="0.2">
      <c r="A74" s="29" t="s">
        <v>21</v>
      </c>
      <c r="B74" s="30">
        <f>SUM(B69,B72)</f>
        <v>132000</v>
      </c>
      <c r="C74" s="30">
        <f t="shared" ref="C74:L74" si="20">SUM(C69,C72)</f>
        <v>0</v>
      </c>
      <c r="D74" s="30">
        <f t="shared" si="20"/>
        <v>132000</v>
      </c>
      <c r="E74" s="30">
        <f t="shared" si="20"/>
        <v>132000</v>
      </c>
      <c r="F74" s="30">
        <f t="shared" si="20"/>
        <v>0</v>
      </c>
      <c r="G74" s="30">
        <f t="shared" si="20"/>
        <v>132000</v>
      </c>
      <c r="H74" s="30">
        <f t="shared" si="20"/>
        <v>150000</v>
      </c>
      <c r="I74" s="30">
        <f t="shared" si="20"/>
        <v>0</v>
      </c>
      <c r="J74" s="30">
        <f t="shared" si="20"/>
        <v>282000</v>
      </c>
      <c r="K74" s="30">
        <f t="shared" si="20"/>
        <v>0</v>
      </c>
      <c r="L74" s="30">
        <f t="shared" si="20"/>
        <v>282000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8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2023-09-07T12:56:46Z</cp:lastPrinted>
  <dcterms:created xsi:type="dcterms:W3CDTF">2014-01-10T08:24:40Z</dcterms:created>
  <dcterms:modified xsi:type="dcterms:W3CDTF">2023-10-11T12:32:54Z</dcterms:modified>
</cp:coreProperties>
</file>