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C061B0DA-1512-4182-87CE-3C6DFF9B8158}" xr6:coauthVersionLast="45" xr6:coauthVersionMax="45" xr10:uidLastSave="{00000000-0000-0000-0000-000000000000}"/>
  <bookViews>
    <workbookView xWindow="-120" yWindow="-120" windowWidth="21840" windowHeight="131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melléklet'!$A$1:$L$91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" i="8" l="1"/>
  <c r="K23" i="8"/>
  <c r="J23" i="8"/>
  <c r="H13" i="8"/>
  <c r="C40" i="8"/>
  <c r="E40" i="8"/>
  <c r="F40" i="8"/>
  <c r="G40" i="8"/>
  <c r="H40" i="8"/>
  <c r="I40" i="8"/>
  <c r="B40" i="8"/>
  <c r="K50" i="8"/>
  <c r="J50" i="8"/>
  <c r="L50" i="8" s="1"/>
  <c r="K21" i="8" l="1"/>
  <c r="K22" i="8"/>
  <c r="J21" i="8"/>
  <c r="J22" i="8"/>
  <c r="H14" i="8"/>
  <c r="K20" i="8"/>
  <c r="J20" i="8"/>
  <c r="L22" i="8" l="1"/>
  <c r="L20" i="8"/>
  <c r="L21" i="8"/>
  <c r="G18" i="8"/>
  <c r="G19" i="8"/>
  <c r="G54" i="8"/>
  <c r="G53" i="8"/>
  <c r="C52" i="8" l="1"/>
  <c r="D52" i="8"/>
  <c r="E52" i="8"/>
  <c r="F52" i="8"/>
  <c r="G52" i="8"/>
  <c r="H52" i="8"/>
  <c r="I52" i="8"/>
  <c r="B52" i="8"/>
  <c r="B61" i="8" l="1"/>
  <c r="B10" i="8"/>
  <c r="K19" i="8"/>
  <c r="J19" i="8"/>
  <c r="K54" i="8"/>
  <c r="K52" i="8" s="1"/>
  <c r="J54" i="8"/>
  <c r="K53" i="8"/>
  <c r="J53" i="8"/>
  <c r="K89" i="8"/>
  <c r="J89" i="8"/>
  <c r="L89" i="8" s="1"/>
  <c r="L88" i="8" s="1"/>
  <c r="L91" i="8" s="1"/>
  <c r="G89" i="8"/>
  <c r="G88" i="8" s="1"/>
  <c r="G91" i="8" s="1"/>
  <c r="D89" i="8"/>
  <c r="D88" i="8" s="1"/>
  <c r="D91" i="8" s="1"/>
  <c r="K88" i="8"/>
  <c r="K91" i="8" s="1"/>
  <c r="I88" i="8"/>
  <c r="I91" i="8" s="1"/>
  <c r="H88" i="8"/>
  <c r="H91" i="8" s="1"/>
  <c r="F88" i="8"/>
  <c r="F91" i="8" s="1"/>
  <c r="E88" i="8"/>
  <c r="E91" i="8" s="1"/>
  <c r="C88" i="8"/>
  <c r="C91" i="8" s="1"/>
  <c r="B88" i="8"/>
  <c r="B91" i="8" s="1"/>
  <c r="L53" i="8" l="1"/>
  <c r="J52" i="8"/>
  <c r="L19" i="8"/>
  <c r="L54" i="8"/>
  <c r="J88" i="8"/>
  <c r="J91" i="8" s="1"/>
  <c r="C81" i="8"/>
  <c r="E81" i="8"/>
  <c r="F81" i="8"/>
  <c r="H81" i="8"/>
  <c r="I81" i="8"/>
  <c r="B81" i="8"/>
  <c r="H10" i="8"/>
  <c r="K18" i="8"/>
  <c r="J18" i="8"/>
  <c r="C10" i="8"/>
  <c r="E10" i="8"/>
  <c r="F10" i="8"/>
  <c r="I10" i="8"/>
  <c r="K11" i="8"/>
  <c r="J11" i="8"/>
  <c r="L52" i="8" l="1"/>
  <c r="L11" i="8"/>
  <c r="L18" i="8"/>
  <c r="K82" i="8"/>
  <c r="J82" i="8"/>
  <c r="G82" i="8"/>
  <c r="D82" i="8"/>
  <c r="C84" i="8"/>
  <c r="E84" i="8"/>
  <c r="F84" i="8"/>
  <c r="H84" i="8"/>
  <c r="K75" i="8"/>
  <c r="J75" i="8"/>
  <c r="G75" i="8"/>
  <c r="D75" i="8"/>
  <c r="C74" i="8"/>
  <c r="C77" i="8" s="1"/>
  <c r="E74" i="8"/>
  <c r="E77" i="8" s="1"/>
  <c r="F74" i="8"/>
  <c r="F77" i="8" s="1"/>
  <c r="H74" i="8"/>
  <c r="H77" i="8" s="1"/>
  <c r="I74" i="8"/>
  <c r="I77" i="8" s="1"/>
  <c r="I84" i="8"/>
  <c r="J81" i="8" l="1"/>
  <c r="J84" i="8" s="1"/>
  <c r="K81" i="8"/>
  <c r="K84" i="8" s="1"/>
  <c r="G81" i="8"/>
  <c r="G84" i="8" s="1"/>
  <c r="L75" i="8"/>
  <c r="D81" i="8"/>
  <c r="D84" i="8" s="1"/>
  <c r="L82" i="8"/>
  <c r="K74" i="8"/>
  <c r="K77" i="8" s="1"/>
  <c r="J74" i="8"/>
  <c r="J77" i="8" s="1"/>
  <c r="G74" i="8"/>
  <c r="G77" i="8" s="1"/>
  <c r="D74" i="8"/>
  <c r="D77" i="8" s="1"/>
  <c r="C32" i="8"/>
  <c r="E32" i="8"/>
  <c r="F32" i="8"/>
  <c r="H32" i="8"/>
  <c r="I32" i="8"/>
  <c r="I37" i="8" s="1"/>
  <c r="C30" i="8"/>
  <c r="D30" i="8"/>
  <c r="E30" i="8"/>
  <c r="F30" i="8"/>
  <c r="G30" i="8"/>
  <c r="H30" i="8"/>
  <c r="I30" i="8"/>
  <c r="J30" i="8"/>
  <c r="K30" i="8"/>
  <c r="L30" i="8"/>
  <c r="C61" i="8"/>
  <c r="E61" i="8"/>
  <c r="F61" i="8"/>
  <c r="H61" i="8"/>
  <c r="I61" i="8"/>
  <c r="C59" i="8"/>
  <c r="D59" i="8"/>
  <c r="E59" i="8"/>
  <c r="F59" i="8"/>
  <c r="G59" i="8"/>
  <c r="H59" i="8"/>
  <c r="I59" i="8"/>
  <c r="J59" i="8"/>
  <c r="K59" i="8"/>
  <c r="L59" i="8"/>
  <c r="C56" i="8"/>
  <c r="E56" i="8"/>
  <c r="F56" i="8"/>
  <c r="H56" i="8"/>
  <c r="I56" i="8"/>
  <c r="C25" i="8"/>
  <c r="D25" i="8"/>
  <c r="E25" i="8"/>
  <c r="E28" i="8" s="1"/>
  <c r="F25" i="8"/>
  <c r="F28" i="8" s="1"/>
  <c r="G25" i="8"/>
  <c r="H25" i="8"/>
  <c r="I25" i="8"/>
  <c r="J25" i="8"/>
  <c r="K25" i="8"/>
  <c r="L25" i="8"/>
  <c r="K33" i="8"/>
  <c r="K32" i="8" s="1"/>
  <c r="K37" i="8" s="1"/>
  <c r="K41" i="8"/>
  <c r="K42" i="8"/>
  <c r="K43" i="8"/>
  <c r="K44" i="8"/>
  <c r="K45" i="8"/>
  <c r="K46" i="8"/>
  <c r="K47" i="8"/>
  <c r="K48" i="8"/>
  <c r="K49" i="8"/>
  <c r="K62" i="8"/>
  <c r="K63" i="8"/>
  <c r="J33" i="8"/>
  <c r="J41" i="8"/>
  <c r="J42" i="8"/>
  <c r="J43" i="8"/>
  <c r="L43" i="8" s="1"/>
  <c r="J44" i="8"/>
  <c r="J45" i="8"/>
  <c r="J46" i="8"/>
  <c r="J47" i="8"/>
  <c r="J48" i="8"/>
  <c r="J49" i="8"/>
  <c r="J62" i="8"/>
  <c r="J63" i="8"/>
  <c r="K13" i="8"/>
  <c r="K14" i="8"/>
  <c r="K15" i="8"/>
  <c r="K16" i="8"/>
  <c r="K17" i="8"/>
  <c r="J13" i="8"/>
  <c r="J14" i="8"/>
  <c r="J15" i="8"/>
  <c r="J16" i="8"/>
  <c r="J17" i="8"/>
  <c r="K12" i="8"/>
  <c r="J12" i="8"/>
  <c r="G63" i="8"/>
  <c r="G62" i="8"/>
  <c r="G49" i="8"/>
  <c r="G48" i="8"/>
  <c r="G47" i="8"/>
  <c r="G46" i="8"/>
  <c r="G45" i="8"/>
  <c r="G44" i="8"/>
  <c r="G43" i="8"/>
  <c r="G42" i="8"/>
  <c r="G41" i="8"/>
  <c r="G33" i="8"/>
  <c r="G32" i="8" s="1"/>
  <c r="G17" i="8"/>
  <c r="G16" i="8"/>
  <c r="G15" i="8"/>
  <c r="G14" i="8"/>
  <c r="G13" i="8"/>
  <c r="G12" i="8"/>
  <c r="K40" i="8" l="1"/>
  <c r="L47" i="8"/>
  <c r="J40" i="8"/>
  <c r="K56" i="8"/>
  <c r="G61" i="8"/>
  <c r="G37" i="8"/>
  <c r="C37" i="8"/>
  <c r="E37" i="8"/>
  <c r="I67" i="8"/>
  <c r="L81" i="8"/>
  <c r="L84" i="8" s="1"/>
  <c r="G56" i="8"/>
  <c r="H67" i="8"/>
  <c r="L74" i="8"/>
  <c r="L77" i="8" s="1"/>
  <c r="J56" i="8"/>
  <c r="C67" i="8"/>
  <c r="L12" i="8"/>
  <c r="H37" i="8"/>
  <c r="F67" i="8"/>
  <c r="E67" i="8"/>
  <c r="L63" i="8"/>
  <c r="L16" i="8"/>
  <c r="L62" i="8"/>
  <c r="L48" i="8"/>
  <c r="L44" i="8"/>
  <c r="L33" i="8"/>
  <c r="L32" i="8" s="1"/>
  <c r="L37" i="8" s="1"/>
  <c r="L13" i="8"/>
  <c r="J10" i="8"/>
  <c r="J28" i="8" s="1"/>
  <c r="L15" i="8"/>
  <c r="K10" i="8"/>
  <c r="K28" i="8" s="1"/>
  <c r="K61" i="8"/>
  <c r="K67" i="8" s="1"/>
  <c r="G10" i="8"/>
  <c r="G28" i="8" s="1"/>
  <c r="L17" i="8"/>
  <c r="L14" i="8"/>
  <c r="L49" i="8"/>
  <c r="L45" i="8"/>
  <c r="L46" i="8"/>
  <c r="L42" i="8"/>
  <c r="G67" i="8"/>
  <c r="L41" i="8"/>
  <c r="J32" i="8"/>
  <c r="J37" i="8" s="1"/>
  <c r="J61" i="8"/>
  <c r="J67" i="8" s="1"/>
  <c r="F37" i="8"/>
  <c r="F70" i="8" s="1"/>
  <c r="D13" i="8"/>
  <c r="D14" i="8"/>
  <c r="D15" i="8"/>
  <c r="D16" i="8"/>
  <c r="D17" i="8"/>
  <c r="D33" i="8"/>
  <c r="D32" i="8" s="1"/>
  <c r="D37" i="8" s="1"/>
  <c r="D41" i="8"/>
  <c r="D42" i="8"/>
  <c r="D43" i="8"/>
  <c r="D44" i="8"/>
  <c r="D45" i="8"/>
  <c r="D46" i="8"/>
  <c r="D47" i="8"/>
  <c r="D48" i="8"/>
  <c r="D49" i="8"/>
  <c r="D62" i="8"/>
  <c r="D63" i="8"/>
  <c r="D12" i="8"/>
  <c r="C28" i="8"/>
  <c r="H28" i="8"/>
  <c r="I28" i="8"/>
  <c r="L40" i="8" l="1"/>
  <c r="D40" i="8"/>
  <c r="I70" i="8"/>
  <c r="D56" i="8"/>
  <c r="E70" i="8"/>
  <c r="H70" i="8"/>
  <c r="C70" i="8"/>
  <c r="L56" i="8"/>
  <c r="L61" i="8"/>
  <c r="L67" i="8" s="1"/>
  <c r="K70" i="8"/>
  <c r="L10" i="8"/>
  <c r="L28" i="8" s="1"/>
  <c r="D10" i="8"/>
  <c r="D28" i="8" s="1"/>
  <c r="G70" i="8"/>
  <c r="D61" i="8"/>
  <c r="D67" i="8" s="1"/>
  <c r="J70" i="8"/>
  <c r="L70" i="8" l="1"/>
  <c r="B84" i="8"/>
  <c r="B74" i="8" l="1"/>
  <c r="B77" i="8" s="1"/>
  <c r="B32" i="8"/>
  <c r="B59" i="8"/>
  <c r="B25" i="8"/>
  <c r="B30" i="8"/>
  <c r="B56" i="8"/>
  <c r="B67" i="8" l="1"/>
  <c r="B37" i="8"/>
  <c r="D70" i="8" s="1"/>
  <c r="B28" i="8"/>
  <c r="B70" i="8" l="1"/>
</calcChain>
</file>

<file path=xl/sharedStrings.xml><?xml version="1.0" encoding="utf-8"?>
<sst xmlns="http://schemas.openxmlformats.org/spreadsheetml/2006/main" count="74" uniqueCount="64">
  <si>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</si>
  <si>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</si>
  <si>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</si>
  <si>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</si>
  <si>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</si>
  <si>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</si>
  <si>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</si>
  <si>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</si>
  <si>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</si>
  <si>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</si>
  <si>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</si>
  <si>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</si>
  <si>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</si>
  <si>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</si>
  <si>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</si>
  <si>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</si>
  <si>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</si>
  <si>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</si>
  <si>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</si>
  <si>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</si>
  <si>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</si>
  <si>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</si>
  <si>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</si>
  <si>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</si>
  <si>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</si>
  <si>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</si>
  <si>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</si>
  <si>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</si>
  <si>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</si>
  <si>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</si>
  <si>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</si>
  <si>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</si>
  <si>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KOMÁROMI POLGÁRMESTERI HIVATAL TÁMOGATÁSOK ÉS ÁTVETT PÉNZESZKÖZÖK (VISSZATÉRÍTENDŐ ÉS VISSZA NEM TÉRÍTENDŐ) MINDÖSSZESEN: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</si>
  <si>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</si>
  <si>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</si>
  <si>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</si>
  <si>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</si>
  <si>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TOP-3.2.2-15 Geotermikus hőellátó rendszer kiépítése Komáromban</t>
  </si>
  <si>
    <t>Önként vállalt feladatok</t>
  </si>
  <si>
    <t>Javasolt módosítás</t>
  </si>
  <si>
    <t>Kötelező feladatok</t>
  </si>
  <si>
    <t>Összesen</t>
  </si>
  <si>
    <t>Helyi önkormányzatok működésének általános támogatása támogatása</t>
  </si>
  <si>
    <t>GINOP-7.1.6 A Római Birodalom határai -A dunai limes magyarországi szakasza</t>
  </si>
  <si>
    <t xml:space="preserve">SKHU/1601 Játszótér projekt </t>
  </si>
  <si>
    <t xml:space="preserve">SKHU/1601 Buszmegálló projekt </t>
  </si>
  <si>
    <t>TOP-1.2.1-15 Brigetió öröksége -látogató központ kialakítása Komáromban</t>
  </si>
  <si>
    <t>2019. évi kapott visszatérítendő és vissza nem térítendő támogatások és pénzeszközátvételek előirányzatának módosítása Komárom  Város Önkormányzatánál és Intézményeinél</t>
  </si>
  <si>
    <t>1/2019.(I.30.) önk rendelet eredeti ei</t>
  </si>
  <si>
    <t>Önkormányzati és európai parlamenti képviselő választás kiadásainak támogatása</t>
  </si>
  <si>
    <t>Költségvetési szerveknél foglalkoztatottak 2019. évi bérkompenzációja</t>
  </si>
  <si>
    <t>KOMÁROMI KLAPKA GYÖRGY MÚZEUM</t>
  </si>
  <si>
    <t>KOMÁROMI KLAPKA GYÖRGY MÚZEUM TÁMOGATÁSOK ÉS ÁTVETT PÉNZESZKÖZÖK (VISSZATÉRÍTENDŐ ÉS VISSZA NEM TÉRÍTENDŐ) MINDÖSSZESEN:</t>
  </si>
  <si>
    <t>Hajléktalanokért Közalapítvány támogatása Hajléktalan Szállás részére</t>
  </si>
  <si>
    <t>Szabadstrand Kialakítása Komáromban c. projekt támogatása</t>
  </si>
  <si>
    <t>Lakossági környezettudatos szemléletformálás c. pályázat támogatása</t>
  </si>
  <si>
    <t>Komárom/Szőny-Stadion úton, brigetioi legiotáborban apszisos épület környezetének feltárása</t>
  </si>
  <si>
    <t>11/2019. (V.30.) önk rend módosított ei</t>
  </si>
  <si>
    <t>2018. évi pótlólagos támogatás</t>
  </si>
  <si>
    <t>Nyári diákmunka</t>
  </si>
  <si>
    <t>Illegális hulladéklerakók felszámolása Komáromban c. pályázat támogatása</t>
  </si>
  <si>
    <t>TOP-1.4.1-15 A Komáromi Aprótalpak Bölcsőde felújítása</t>
  </si>
  <si>
    <t>Klímabarát Komárom” című KEHOP-1.2.1-18-2018-00218</t>
  </si>
  <si>
    <t>18/2019. (XI.20.)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</si>
</sst>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7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8" fillId="0" borderId="20" xfId="74" applyFont="1" applyBorder="1"/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tabSelected="1" zoomScaleNormal="100" zoomScaleSheetLayoutView="100" workbookViewId="0">
      <pane ySplit="7" topLeftCell="A8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16384" width="9.140625" style="1"/>
  </cols>
  <sheetData>
    <row r="1" spans="1:13" x14ac:dyDescent="0.2">
      <c r="K1" s="42" t="s">
        <v>27</v>
      </c>
      <c r="L1" s="42"/>
    </row>
    <row r="2" spans="1:13" x14ac:dyDescent="0.2">
      <c r="A2" s="8"/>
      <c r="B2" s="4"/>
    </row>
    <row r="3" spans="1:13" ht="32.25" customHeight="1" x14ac:dyDescent="0.2">
      <c r="A3" s="56" t="s">
        <v>47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3" ht="12.75" customHeight="1" x14ac:dyDescent="0.2">
      <c r="A4" s="53"/>
      <c r="B4" s="53"/>
      <c r="C4" s="12"/>
    </row>
    <row r="5" spans="1:13" ht="15.75" x14ac:dyDescent="0.25">
      <c r="A5" s="52"/>
      <c r="B5" s="52"/>
      <c r="L5" s="27" t="s">
        <v>26</v>
      </c>
    </row>
    <row r="6" spans="1:13" ht="38.25" customHeight="1" x14ac:dyDescent="0.2">
      <c r="A6" s="54" t="s">
        <v>16</v>
      </c>
      <c r="B6" s="43" t="s">
        <v>40</v>
      </c>
      <c r="C6" s="43" t="s">
        <v>38</v>
      </c>
      <c r="D6" s="45" t="s">
        <v>48</v>
      </c>
      <c r="E6" s="47" t="s">
        <v>57</v>
      </c>
      <c r="F6" s="48"/>
      <c r="G6" s="49"/>
      <c r="H6" s="50" t="s">
        <v>39</v>
      </c>
      <c r="I6" s="51"/>
      <c r="J6" s="47" t="s">
        <v>63</v>
      </c>
      <c r="K6" s="48"/>
      <c r="L6" s="49"/>
    </row>
    <row r="7" spans="1:13" ht="36" x14ac:dyDescent="0.2">
      <c r="A7" s="54"/>
      <c r="B7" s="55"/>
      <c r="C7" s="44"/>
      <c r="D7" s="46"/>
      <c r="E7" s="39" t="s">
        <v>40</v>
      </c>
      <c r="F7" s="40" t="s">
        <v>38</v>
      </c>
      <c r="G7" s="39" t="s">
        <v>41</v>
      </c>
      <c r="H7" s="39" t="s">
        <v>40</v>
      </c>
      <c r="I7" s="40" t="s">
        <v>38</v>
      </c>
      <c r="J7" s="39" t="s">
        <v>40</v>
      </c>
      <c r="K7" s="40" t="s">
        <v>38</v>
      </c>
      <c r="L7" s="38" t="s">
        <v>41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 t="shared" ref="B10:L10" si="0">SUM(B11:B24)</f>
        <v>853694</v>
      </c>
      <c r="C10" s="15">
        <f t="shared" si="0"/>
        <v>4759</v>
      </c>
      <c r="D10" s="15">
        <f t="shared" si="0"/>
        <v>858453</v>
      </c>
      <c r="E10" s="15">
        <f t="shared" si="0"/>
        <v>847673</v>
      </c>
      <c r="F10" s="15">
        <f t="shared" si="0"/>
        <v>7684</v>
      </c>
      <c r="G10" s="15">
        <f t="shared" si="0"/>
        <v>855357</v>
      </c>
      <c r="H10" s="15">
        <f t="shared" si="0"/>
        <v>54061</v>
      </c>
      <c r="I10" s="15">
        <f t="shared" si="0"/>
        <v>0</v>
      </c>
      <c r="J10" s="15">
        <f t="shared" si="0"/>
        <v>901734</v>
      </c>
      <c r="K10" s="15">
        <f t="shared" si="0"/>
        <v>7684</v>
      </c>
      <c r="L10" s="15">
        <f t="shared" si="0"/>
        <v>909418</v>
      </c>
      <c r="M10" s="32"/>
    </row>
    <row r="11" spans="1:13" s="5" customFormat="1" x14ac:dyDescent="0.2">
      <c r="A11" s="35" t="s">
        <v>42</v>
      </c>
      <c r="B11" s="15"/>
      <c r="C11" s="15"/>
      <c r="D11" s="15"/>
      <c r="E11" s="15"/>
      <c r="F11" s="15"/>
      <c r="G11" s="15"/>
      <c r="H11" s="36"/>
      <c r="I11" s="36"/>
      <c r="J11" s="36">
        <f>SUM(E11,H11)</f>
        <v>0</v>
      </c>
      <c r="K11" s="36">
        <f>SUM(F11,I11)</f>
        <v>0</v>
      </c>
      <c r="L11" s="36">
        <f>SUM(J11:K11)</f>
        <v>0</v>
      </c>
      <c r="M11" s="32"/>
    </row>
    <row r="12" spans="1:13" x14ac:dyDescent="0.2">
      <c r="A12" s="35" t="s">
        <v>17</v>
      </c>
      <c r="B12" s="36">
        <v>404646</v>
      </c>
      <c r="C12" s="36"/>
      <c r="D12" s="36">
        <f>SUM(B12:C12)</f>
        <v>404646</v>
      </c>
      <c r="E12" s="36">
        <v>404646</v>
      </c>
      <c r="F12" s="36"/>
      <c r="G12" s="36">
        <f>SUM(E12:F12)</f>
        <v>404646</v>
      </c>
      <c r="H12" s="36">
        <v>-1601</v>
      </c>
      <c r="I12" s="36"/>
      <c r="J12" s="36">
        <f>SUM(E12,H12)</f>
        <v>403045</v>
      </c>
      <c r="K12" s="36">
        <f>SUM(F12,I12)</f>
        <v>0</v>
      </c>
      <c r="L12" s="36">
        <f>SUM(J12:K12)</f>
        <v>403045</v>
      </c>
      <c r="M12" s="31"/>
    </row>
    <row r="13" spans="1:13" x14ac:dyDescent="0.2">
      <c r="A13" s="35" t="s">
        <v>18</v>
      </c>
      <c r="B13" s="36">
        <v>382047</v>
      </c>
      <c r="C13" s="36"/>
      <c r="D13" s="36">
        <f t="shared" ref="D13:D63" si="1">SUM(B13:C13)</f>
        <v>382047</v>
      </c>
      <c r="E13" s="36">
        <v>395927</v>
      </c>
      <c r="F13" s="36"/>
      <c r="G13" s="36">
        <f t="shared" ref="G13:G19" si="2">SUM(E13:F13)</f>
        <v>395927</v>
      </c>
      <c r="H13" s="36">
        <f>12027+17269+5033</f>
        <v>34329</v>
      </c>
      <c r="I13" s="36"/>
      <c r="J13" s="36">
        <f t="shared" ref="J13:J63" si="3">SUM(E13,H13)</f>
        <v>430256</v>
      </c>
      <c r="K13" s="36">
        <f t="shared" ref="K13:K63" si="4">SUM(F13,I13)</f>
        <v>0</v>
      </c>
      <c r="L13" s="36">
        <f t="shared" ref="L13:L63" si="5">SUM(J13:K13)</f>
        <v>430256</v>
      </c>
      <c r="M13" s="31"/>
    </row>
    <row r="14" spans="1:13" x14ac:dyDescent="0.2">
      <c r="A14" s="35" t="s">
        <v>19</v>
      </c>
      <c r="B14" s="36">
        <v>42001</v>
      </c>
      <c r="C14" s="36"/>
      <c r="D14" s="36">
        <f t="shared" si="1"/>
        <v>42001</v>
      </c>
      <c r="E14" s="36">
        <v>43511</v>
      </c>
      <c r="F14" s="36"/>
      <c r="G14" s="36">
        <f t="shared" si="2"/>
        <v>43511</v>
      </c>
      <c r="H14" s="36">
        <f>2374+1932</f>
        <v>4306</v>
      </c>
      <c r="I14" s="36"/>
      <c r="J14" s="36">
        <f t="shared" si="3"/>
        <v>47817</v>
      </c>
      <c r="K14" s="36">
        <f t="shared" si="4"/>
        <v>0</v>
      </c>
      <c r="L14" s="36">
        <f t="shared" si="5"/>
        <v>47817</v>
      </c>
      <c r="M14" s="31"/>
    </row>
    <row r="15" spans="1:13" x14ac:dyDescent="0.2">
      <c r="A15" s="35" t="s">
        <v>30</v>
      </c>
      <c r="B15" s="36">
        <v>25000</v>
      </c>
      <c r="C15" s="36"/>
      <c r="D15" s="36">
        <f t="shared" si="1"/>
        <v>25000</v>
      </c>
      <c r="E15" s="36">
        <v>2923</v>
      </c>
      <c r="F15" s="36"/>
      <c r="G15" s="36">
        <f t="shared" si="2"/>
        <v>2923</v>
      </c>
      <c r="H15" s="36"/>
      <c r="I15" s="36"/>
      <c r="J15" s="36">
        <f t="shared" si="3"/>
        <v>2923</v>
      </c>
      <c r="K15" s="36">
        <f t="shared" si="4"/>
        <v>0</v>
      </c>
      <c r="L15" s="36">
        <f t="shared" si="5"/>
        <v>2923</v>
      </c>
      <c r="M15" s="31"/>
    </row>
    <row r="16" spans="1:13" x14ac:dyDescent="0.2">
      <c r="A16" s="35" t="s">
        <v>28</v>
      </c>
      <c r="B16" s="36"/>
      <c r="C16" s="36">
        <v>2200</v>
      </c>
      <c r="D16" s="36">
        <f t="shared" si="1"/>
        <v>2200</v>
      </c>
      <c r="E16" s="36"/>
      <c r="F16" s="36">
        <v>2200</v>
      </c>
      <c r="G16" s="36">
        <f t="shared" si="2"/>
        <v>2200</v>
      </c>
      <c r="H16" s="36"/>
      <c r="I16" s="36"/>
      <c r="J16" s="36">
        <f t="shared" si="3"/>
        <v>0</v>
      </c>
      <c r="K16" s="36">
        <f t="shared" si="4"/>
        <v>2200</v>
      </c>
      <c r="L16" s="36">
        <f t="shared" si="5"/>
        <v>2200</v>
      </c>
      <c r="M16" s="31"/>
    </row>
    <row r="17" spans="1:13" x14ac:dyDescent="0.2">
      <c r="A17" s="35" t="s">
        <v>20</v>
      </c>
      <c r="B17" s="36"/>
      <c r="C17" s="36">
        <v>2559</v>
      </c>
      <c r="D17" s="36">
        <f t="shared" si="1"/>
        <v>2559</v>
      </c>
      <c r="E17" s="36"/>
      <c r="F17" s="36">
        <v>2559</v>
      </c>
      <c r="G17" s="36">
        <f t="shared" si="2"/>
        <v>2559</v>
      </c>
      <c r="H17" s="36"/>
      <c r="I17" s="36"/>
      <c r="J17" s="36">
        <f t="shared" si="3"/>
        <v>0</v>
      </c>
      <c r="K17" s="36">
        <f t="shared" si="4"/>
        <v>2559</v>
      </c>
      <c r="L17" s="36">
        <f t="shared" si="5"/>
        <v>2559</v>
      </c>
      <c r="M17" s="31"/>
    </row>
    <row r="18" spans="1:13" x14ac:dyDescent="0.2">
      <c r="A18" s="35" t="s">
        <v>50</v>
      </c>
      <c r="B18" s="36"/>
      <c r="C18" s="36"/>
      <c r="D18" s="36"/>
      <c r="E18" s="36">
        <v>666</v>
      </c>
      <c r="F18" s="36"/>
      <c r="G18" s="36">
        <f t="shared" si="2"/>
        <v>666</v>
      </c>
      <c r="H18" s="36">
        <v>705</v>
      </c>
      <c r="I18" s="36"/>
      <c r="J18" s="36">
        <f t="shared" si="3"/>
        <v>1371</v>
      </c>
      <c r="K18" s="36">
        <f t="shared" si="4"/>
        <v>0</v>
      </c>
      <c r="L18" s="36">
        <f t="shared" si="5"/>
        <v>1371</v>
      </c>
      <c r="M18" s="31"/>
    </row>
    <row r="19" spans="1:13" x14ac:dyDescent="0.2">
      <c r="A19" s="35" t="s">
        <v>55</v>
      </c>
      <c r="B19" s="36"/>
      <c r="C19" s="36"/>
      <c r="D19" s="36"/>
      <c r="E19" s="36"/>
      <c r="F19" s="36">
        <v>2925</v>
      </c>
      <c r="G19" s="36">
        <f t="shared" si="2"/>
        <v>2925</v>
      </c>
      <c r="H19" s="36"/>
      <c r="I19" s="36"/>
      <c r="J19" s="36">
        <f t="shared" si="3"/>
        <v>0</v>
      </c>
      <c r="K19" s="36">
        <f t="shared" si="4"/>
        <v>2925</v>
      </c>
      <c r="L19" s="36">
        <f t="shared" si="5"/>
        <v>2925</v>
      </c>
      <c r="M19" s="31"/>
    </row>
    <row r="20" spans="1:13" x14ac:dyDescent="0.2">
      <c r="A20" s="35" t="s">
        <v>58</v>
      </c>
      <c r="B20" s="36"/>
      <c r="C20" s="36"/>
      <c r="D20" s="36"/>
      <c r="E20" s="36"/>
      <c r="F20" s="36"/>
      <c r="G20" s="36"/>
      <c r="H20" s="36">
        <v>574</v>
      </c>
      <c r="I20" s="36"/>
      <c r="J20" s="36">
        <f t="shared" si="3"/>
        <v>574</v>
      </c>
      <c r="K20" s="36">
        <f t="shared" si="4"/>
        <v>0</v>
      </c>
      <c r="L20" s="36">
        <f t="shared" si="5"/>
        <v>574</v>
      </c>
      <c r="M20" s="31"/>
    </row>
    <row r="21" spans="1:13" x14ac:dyDescent="0.2">
      <c r="A21" s="35" t="s">
        <v>59</v>
      </c>
      <c r="B21" s="36"/>
      <c r="C21" s="36"/>
      <c r="D21" s="36"/>
      <c r="E21" s="36"/>
      <c r="F21" s="36"/>
      <c r="G21" s="36"/>
      <c r="H21" s="36">
        <v>4255</v>
      </c>
      <c r="I21" s="36"/>
      <c r="J21" s="36">
        <f t="shared" si="3"/>
        <v>4255</v>
      </c>
      <c r="K21" s="36">
        <f t="shared" si="4"/>
        <v>0</v>
      </c>
      <c r="L21" s="36">
        <f t="shared" si="5"/>
        <v>4255</v>
      </c>
      <c r="M21" s="31"/>
    </row>
    <row r="22" spans="1:13" x14ac:dyDescent="0.2">
      <c r="A22" s="35" t="s">
        <v>60</v>
      </c>
      <c r="B22" s="36"/>
      <c r="C22" s="36"/>
      <c r="D22" s="36"/>
      <c r="E22" s="36"/>
      <c r="F22" s="36"/>
      <c r="G22" s="36"/>
      <c r="H22" s="36">
        <v>2952</v>
      </c>
      <c r="I22" s="36"/>
      <c r="J22" s="36">
        <f t="shared" si="3"/>
        <v>2952</v>
      </c>
      <c r="K22" s="36">
        <f t="shared" si="4"/>
        <v>0</v>
      </c>
      <c r="L22" s="36">
        <f t="shared" si="5"/>
        <v>2952</v>
      </c>
      <c r="M22" s="31"/>
    </row>
    <row r="23" spans="1:13" x14ac:dyDescent="0.2">
      <c r="A23" s="35" t="s">
        <v>62</v>
      </c>
      <c r="B23" s="36"/>
      <c r="C23" s="36"/>
      <c r="D23" s="36"/>
      <c r="E23" s="36"/>
      <c r="F23" s="36"/>
      <c r="G23" s="36"/>
      <c r="H23" s="36">
        <v>8541</v>
      </c>
      <c r="I23" s="36"/>
      <c r="J23" s="36">
        <f t="shared" si="3"/>
        <v>8541</v>
      </c>
      <c r="K23" s="36">
        <f t="shared" si="4"/>
        <v>0</v>
      </c>
      <c r="L23" s="36">
        <f t="shared" si="5"/>
        <v>8541</v>
      </c>
      <c r="M23" s="31"/>
    </row>
    <row r="24" spans="1:13" x14ac:dyDescent="0.2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1"/>
    </row>
    <row r="25" spans="1:13" s="5" customFormat="1" x14ac:dyDescent="0.2">
      <c r="A25" s="13" t="s">
        <v>9</v>
      </c>
      <c r="B25" s="15">
        <f>SUM(B27:B27)</f>
        <v>0</v>
      </c>
      <c r="C25" s="15">
        <f t="shared" ref="C25:L25" si="6">SUM(C27:C27)</f>
        <v>0</v>
      </c>
      <c r="D25" s="15">
        <f t="shared" si="6"/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  <c r="I25" s="15">
        <f t="shared" si="6"/>
        <v>0</v>
      </c>
      <c r="J25" s="15">
        <f t="shared" si="6"/>
        <v>0</v>
      </c>
      <c r="K25" s="15">
        <f t="shared" si="6"/>
        <v>0</v>
      </c>
      <c r="L25" s="15">
        <f t="shared" si="6"/>
        <v>0</v>
      </c>
      <c r="M25" s="32"/>
    </row>
    <row r="26" spans="1:13" s="5" customFormat="1" x14ac:dyDescent="0.2">
      <c r="A26" s="41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2"/>
    </row>
    <row r="27" spans="1:13" x14ac:dyDescent="0.2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1"/>
    </row>
    <row r="28" spans="1:13" s="11" customFormat="1" ht="13.5" x14ac:dyDescent="0.25">
      <c r="A28" s="18" t="s">
        <v>10</v>
      </c>
      <c r="B28" s="19">
        <f t="shared" ref="B28:L28" si="7">SUM(B10,B25)</f>
        <v>853694</v>
      </c>
      <c r="C28" s="19">
        <f t="shared" si="7"/>
        <v>4759</v>
      </c>
      <c r="D28" s="19">
        <f t="shared" si="7"/>
        <v>858453</v>
      </c>
      <c r="E28" s="19">
        <f t="shared" si="7"/>
        <v>847673</v>
      </c>
      <c r="F28" s="19">
        <f t="shared" si="7"/>
        <v>7684</v>
      </c>
      <c r="G28" s="19">
        <f t="shared" si="7"/>
        <v>855357</v>
      </c>
      <c r="H28" s="19">
        <f t="shared" si="7"/>
        <v>54061</v>
      </c>
      <c r="I28" s="19">
        <f t="shared" si="7"/>
        <v>0</v>
      </c>
      <c r="J28" s="19">
        <f t="shared" si="7"/>
        <v>901734</v>
      </c>
      <c r="K28" s="19">
        <f t="shared" si="7"/>
        <v>7684</v>
      </c>
      <c r="L28" s="19">
        <f t="shared" si="7"/>
        <v>909418</v>
      </c>
      <c r="M28" s="33"/>
    </row>
    <row r="29" spans="1:13" x14ac:dyDescent="0.2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1"/>
    </row>
    <row r="30" spans="1:13" x14ac:dyDescent="0.2">
      <c r="A30" s="13" t="s">
        <v>6</v>
      </c>
      <c r="B30" s="15">
        <f>SUM(B31:B31)</f>
        <v>0</v>
      </c>
      <c r="C30" s="15">
        <f t="shared" ref="C30:L30" si="8">SUM(C31:C31)</f>
        <v>0</v>
      </c>
      <c r="D30" s="15">
        <f t="shared" si="8"/>
        <v>0</v>
      </c>
      <c r="E30" s="15">
        <f t="shared" si="8"/>
        <v>0</v>
      </c>
      <c r="F30" s="15">
        <f t="shared" si="8"/>
        <v>0</v>
      </c>
      <c r="G30" s="15">
        <f t="shared" si="8"/>
        <v>0</v>
      </c>
      <c r="H30" s="15">
        <f t="shared" si="8"/>
        <v>0</v>
      </c>
      <c r="I30" s="15">
        <f t="shared" si="8"/>
        <v>0</v>
      </c>
      <c r="J30" s="15">
        <f t="shared" si="8"/>
        <v>0</v>
      </c>
      <c r="K30" s="15">
        <f t="shared" si="8"/>
        <v>0</v>
      </c>
      <c r="L30" s="15">
        <f t="shared" si="8"/>
        <v>0</v>
      </c>
      <c r="M30" s="31"/>
    </row>
    <row r="31" spans="1:13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1"/>
    </row>
    <row r="32" spans="1:13" s="5" customFormat="1" x14ac:dyDescent="0.2">
      <c r="A32" s="13" t="s">
        <v>1</v>
      </c>
      <c r="B32" s="15">
        <f>SUM(B33)</f>
        <v>0</v>
      </c>
      <c r="C32" s="15">
        <f t="shared" ref="C32:L32" si="9">SUM(C33)</f>
        <v>30000</v>
      </c>
      <c r="D32" s="15">
        <f t="shared" si="9"/>
        <v>30000</v>
      </c>
      <c r="E32" s="15">
        <f t="shared" si="9"/>
        <v>0</v>
      </c>
      <c r="F32" s="15">
        <f t="shared" si="9"/>
        <v>30000</v>
      </c>
      <c r="G32" s="15">
        <f t="shared" si="9"/>
        <v>30000</v>
      </c>
      <c r="H32" s="15">
        <f t="shared" si="9"/>
        <v>0</v>
      </c>
      <c r="I32" s="15">
        <f t="shared" si="9"/>
        <v>0</v>
      </c>
      <c r="J32" s="15">
        <f t="shared" si="9"/>
        <v>0</v>
      </c>
      <c r="K32" s="15">
        <f t="shared" si="9"/>
        <v>30000</v>
      </c>
      <c r="L32" s="15">
        <f t="shared" si="9"/>
        <v>30000</v>
      </c>
      <c r="M32" s="32"/>
    </row>
    <row r="33" spans="1:13" s="5" customFormat="1" x14ac:dyDescent="0.2">
      <c r="A33" s="35" t="s">
        <v>21</v>
      </c>
      <c r="B33" s="36"/>
      <c r="C33" s="36">
        <v>30000</v>
      </c>
      <c r="D33" s="36">
        <f t="shared" si="1"/>
        <v>30000</v>
      </c>
      <c r="E33" s="36"/>
      <c r="F33" s="36">
        <v>30000</v>
      </c>
      <c r="G33" s="36">
        <f t="shared" ref="G33" si="10">SUM(E33:F33)</f>
        <v>30000</v>
      </c>
      <c r="H33" s="36"/>
      <c r="I33" s="36"/>
      <c r="J33" s="36">
        <f t="shared" si="3"/>
        <v>0</v>
      </c>
      <c r="K33" s="36">
        <f t="shared" si="4"/>
        <v>30000</v>
      </c>
      <c r="L33" s="36">
        <f t="shared" si="5"/>
        <v>30000</v>
      </c>
      <c r="M33" s="32"/>
    </row>
    <row r="34" spans="1:13" x14ac:dyDescent="0.2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1"/>
    </row>
    <row r="35" spans="1:13" s="5" customFormat="1" x14ac:dyDescent="0.2">
      <c r="A35" s="13" t="s">
        <v>13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32"/>
    </row>
    <row r="36" spans="1:13" x14ac:dyDescent="0.2">
      <c r="A36" s="35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1"/>
    </row>
    <row r="37" spans="1:13" s="11" customFormat="1" ht="13.5" x14ac:dyDescent="0.25">
      <c r="A37" s="18" t="s">
        <v>14</v>
      </c>
      <c r="B37" s="19">
        <f>SUM(B32,B30,B35)</f>
        <v>0</v>
      </c>
      <c r="C37" s="19">
        <f t="shared" ref="C37:L37" si="11">SUM(C32,C30,C35)</f>
        <v>30000</v>
      </c>
      <c r="D37" s="19">
        <f t="shared" si="11"/>
        <v>30000</v>
      </c>
      <c r="E37" s="19">
        <f t="shared" si="11"/>
        <v>0</v>
      </c>
      <c r="F37" s="19">
        <f t="shared" si="11"/>
        <v>30000</v>
      </c>
      <c r="G37" s="19">
        <f t="shared" si="11"/>
        <v>30000</v>
      </c>
      <c r="H37" s="19">
        <f t="shared" si="11"/>
        <v>0</v>
      </c>
      <c r="I37" s="19">
        <f t="shared" si="11"/>
        <v>0</v>
      </c>
      <c r="J37" s="19">
        <f t="shared" si="11"/>
        <v>0</v>
      </c>
      <c r="K37" s="19">
        <f t="shared" si="11"/>
        <v>30000</v>
      </c>
      <c r="L37" s="19">
        <f t="shared" si="11"/>
        <v>30000</v>
      </c>
      <c r="M37" s="33"/>
    </row>
    <row r="38" spans="1:13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1"/>
    </row>
    <row r="39" spans="1:13" x14ac:dyDescent="0.2">
      <c r="A39" s="35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1"/>
    </row>
    <row r="40" spans="1:13" s="5" customFormat="1" x14ac:dyDescent="0.2">
      <c r="A40" s="13" t="s">
        <v>7</v>
      </c>
      <c r="B40" s="15">
        <f>SUM(B41:B50)</f>
        <v>648361</v>
      </c>
      <c r="C40" s="15">
        <f t="shared" ref="C40:L40" si="12">SUM(C41:C50)</f>
        <v>0</v>
      </c>
      <c r="D40" s="15">
        <f t="shared" si="12"/>
        <v>648361</v>
      </c>
      <c r="E40" s="15">
        <f t="shared" si="12"/>
        <v>648361</v>
      </c>
      <c r="F40" s="15">
        <f t="shared" si="12"/>
        <v>0</v>
      </c>
      <c r="G40" s="15">
        <f t="shared" si="12"/>
        <v>648361</v>
      </c>
      <c r="H40" s="15">
        <f t="shared" si="12"/>
        <v>48891</v>
      </c>
      <c r="I40" s="15">
        <f t="shared" si="12"/>
        <v>0</v>
      </c>
      <c r="J40" s="15">
        <f t="shared" si="12"/>
        <v>697252</v>
      </c>
      <c r="K40" s="15">
        <f t="shared" si="12"/>
        <v>0</v>
      </c>
      <c r="L40" s="15">
        <f t="shared" si="12"/>
        <v>697252</v>
      </c>
      <c r="M40" s="32"/>
    </row>
    <row r="41" spans="1:13" s="5" customFormat="1" x14ac:dyDescent="0.2">
      <c r="A41" s="35" t="s">
        <v>43</v>
      </c>
      <c r="B41" s="37">
        <v>271702</v>
      </c>
      <c r="C41" s="36"/>
      <c r="D41" s="36">
        <f t="shared" si="1"/>
        <v>271702</v>
      </c>
      <c r="E41" s="36">
        <v>271702</v>
      </c>
      <c r="F41" s="36"/>
      <c r="G41" s="36">
        <f t="shared" ref="G41:G49" si="13">SUM(E41:F41)</f>
        <v>271702</v>
      </c>
      <c r="H41" s="36"/>
      <c r="I41" s="36"/>
      <c r="J41" s="36">
        <f t="shared" si="3"/>
        <v>271702</v>
      </c>
      <c r="K41" s="36">
        <f t="shared" si="4"/>
        <v>0</v>
      </c>
      <c r="L41" s="36">
        <f t="shared" si="5"/>
        <v>271702</v>
      </c>
      <c r="M41" s="32"/>
    </row>
    <row r="42" spans="1:13" s="5" customFormat="1" x14ac:dyDescent="0.2">
      <c r="A42" s="35" t="s">
        <v>33</v>
      </c>
      <c r="B42" s="37">
        <v>11149</v>
      </c>
      <c r="C42" s="36"/>
      <c r="D42" s="36">
        <f t="shared" si="1"/>
        <v>11149</v>
      </c>
      <c r="E42" s="36">
        <v>11149</v>
      </c>
      <c r="F42" s="36"/>
      <c r="G42" s="36">
        <f t="shared" si="13"/>
        <v>11149</v>
      </c>
      <c r="H42" s="36"/>
      <c r="I42" s="36"/>
      <c r="J42" s="36">
        <f t="shared" si="3"/>
        <v>11149</v>
      </c>
      <c r="K42" s="36">
        <f t="shared" si="4"/>
        <v>0</v>
      </c>
      <c r="L42" s="36">
        <f t="shared" si="5"/>
        <v>11149</v>
      </c>
      <c r="M42" s="32"/>
    </row>
    <row r="43" spans="1:13" s="5" customFormat="1" x14ac:dyDescent="0.2">
      <c r="A43" s="35" t="s">
        <v>37</v>
      </c>
      <c r="B43" s="37">
        <v>21948</v>
      </c>
      <c r="C43" s="36"/>
      <c r="D43" s="36">
        <f t="shared" si="1"/>
        <v>21948</v>
      </c>
      <c r="E43" s="36">
        <v>21948</v>
      </c>
      <c r="F43" s="36"/>
      <c r="G43" s="36">
        <f t="shared" si="13"/>
        <v>21948</v>
      </c>
      <c r="H43" s="36"/>
      <c r="I43" s="36"/>
      <c r="J43" s="36">
        <f t="shared" si="3"/>
        <v>21948</v>
      </c>
      <c r="K43" s="36">
        <f t="shared" si="4"/>
        <v>0</v>
      </c>
      <c r="L43" s="36">
        <f t="shared" si="5"/>
        <v>21948</v>
      </c>
      <c r="M43" s="32"/>
    </row>
    <row r="44" spans="1:13" s="5" customFormat="1" x14ac:dyDescent="0.2">
      <c r="A44" s="35" t="s">
        <v>34</v>
      </c>
      <c r="B44" s="37">
        <v>30000</v>
      </c>
      <c r="C44" s="36"/>
      <c r="D44" s="36">
        <f t="shared" si="1"/>
        <v>30000</v>
      </c>
      <c r="E44" s="36">
        <v>30000</v>
      </c>
      <c r="F44" s="36"/>
      <c r="G44" s="36">
        <f t="shared" si="13"/>
        <v>30000</v>
      </c>
      <c r="H44" s="36"/>
      <c r="I44" s="36"/>
      <c r="J44" s="36">
        <f t="shared" si="3"/>
        <v>30000</v>
      </c>
      <c r="K44" s="36">
        <f t="shared" si="4"/>
        <v>0</v>
      </c>
      <c r="L44" s="36">
        <f t="shared" si="5"/>
        <v>30000</v>
      </c>
      <c r="M44" s="32"/>
    </row>
    <row r="45" spans="1:13" s="5" customFormat="1" x14ac:dyDescent="0.2">
      <c r="A45" s="35" t="s">
        <v>44</v>
      </c>
      <c r="B45" s="37">
        <v>10000</v>
      </c>
      <c r="C45" s="36"/>
      <c r="D45" s="36">
        <f t="shared" si="1"/>
        <v>10000</v>
      </c>
      <c r="E45" s="36">
        <v>10000</v>
      </c>
      <c r="F45" s="36"/>
      <c r="G45" s="36">
        <f t="shared" si="13"/>
        <v>10000</v>
      </c>
      <c r="H45" s="36"/>
      <c r="I45" s="36"/>
      <c r="J45" s="36">
        <f t="shared" si="3"/>
        <v>10000</v>
      </c>
      <c r="K45" s="36">
        <f t="shared" si="4"/>
        <v>0</v>
      </c>
      <c r="L45" s="36">
        <f t="shared" si="5"/>
        <v>10000</v>
      </c>
      <c r="M45" s="32"/>
    </row>
    <row r="46" spans="1:13" s="5" customFormat="1" x14ac:dyDescent="0.2">
      <c r="A46" s="35" t="s">
        <v>45</v>
      </c>
      <c r="B46" s="37">
        <v>89861</v>
      </c>
      <c r="C46" s="36"/>
      <c r="D46" s="36">
        <f t="shared" si="1"/>
        <v>89861</v>
      </c>
      <c r="E46" s="36">
        <v>89861</v>
      </c>
      <c r="F46" s="36"/>
      <c r="G46" s="36">
        <f t="shared" si="13"/>
        <v>89861</v>
      </c>
      <c r="H46" s="36"/>
      <c r="I46" s="36"/>
      <c r="J46" s="36">
        <f t="shared" si="3"/>
        <v>89861</v>
      </c>
      <c r="K46" s="36">
        <f t="shared" si="4"/>
        <v>0</v>
      </c>
      <c r="L46" s="36">
        <f t="shared" si="5"/>
        <v>89861</v>
      </c>
      <c r="M46" s="32"/>
    </row>
    <row r="47" spans="1:13" s="5" customFormat="1" x14ac:dyDescent="0.2">
      <c r="A47" s="36" t="s">
        <v>35</v>
      </c>
      <c r="B47" s="37">
        <v>82000</v>
      </c>
      <c r="C47" s="36"/>
      <c r="D47" s="36">
        <f t="shared" si="1"/>
        <v>82000</v>
      </c>
      <c r="E47" s="36">
        <v>82000</v>
      </c>
      <c r="F47" s="36"/>
      <c r="G47" s="36">
        <f t="shared" si="13"/>
        <v>82000</v>
      </c>
      <c r="H47" s="36">
        <v>5032</v>
      </c>
      <c r="I47" s="36"/>
      <c r="J47" s="36">
        <f t="shared" si="3"/>
        <v>87032</v>
      </c>
      <c r="K47" s="36">
        <f t="shared" si="4"/>
        <v>0</v>
      </c>
      <c r="L47" s="36">
        <f t="shared" si="5"/>
        <v>87032</v>
      </c>
      <c r="M47" s="32"/>
    </row>
    <row r="48" spans="1:13" s="5" customFormat="1" x14ac:dyDescent="0.2">
      <c r="A48" s="36" t="s">
        <v>36</v>
      </c>
      <c r="B48" s="37">
        <v>125451</v>
      </c>
      <c r="C48" s="36"/>
      <c r="D48" s="36">
        <f t="shared" si="1"/>
        <v>125451</v>
      </c>
      <c r="E48" s="36">
        <v>125451</v>
      </c>
      <c r="F48" s="36"/>
      <c r="G48" s="36">
        <f t="shared" si="13"/>
        <v>125451</v>
      </c>
      <c r="H48" s="36"/>
      <c r="I48" s="36"/>
      <c r="J48" s="36">
        <f t="shared" si="3"/>
        <v>125451</v>
      </c>
      <c r="K48" s="36">
        <f t="shared" si="4"/>
        <v>0</v>
      </c>
      <c r="L48" s="36">
        <f t="shared" si="5"/>
        <v>125451</v>
      </c>
      <c r="M48" s="32"/>
    </row>
    <row r="49" spans="1:13" s="5" customFormat="1" ht="12.75" customHeight="1" x14ac:dyDescent="0.2">
      <c r="A49" s="36" t="s">
        <v>46</v>
      </c>
      <c r="B49" s="37">
        <v>6250</v>
      </c>
      <c r="C49" s="36"/>
      <c r="D49" s="36">
        <f t="shared" si="1"/>
        <v>6250</v>
      </c>
      <c r="E49" s="36">
        <v>6250</v>
      </c>
      <c r="F49" s="36"/>
      <c r="G49" s="36">
        <f t="shared" si="13"/>
        <v>6250</v>
      </c>
      <c r="H49" s="36"/>
      <c r="I49" s="36"/>
      <c r="J49" s="36">
        <f t="shared" si="3"/>
        <v>6250</v>
      </c>
      <c r="K49" s="36">
        <f t="shared" si="4"/>
        <v>0</v>
      </c>
      <c r="L49" s="36">
        <f t="shared" si="5"/>
        <v>6250</v>
      </c>
      <c r="M49" s="32"/>
    </row>
    <row r="50" spans="1:13" s="5" customFormat="1" ht="12.75" customHeight="1" x14ac:dyDescent="0.2">
      <c r="A50" s="36" t="s">
        <v>61</v>
      </c>
      <c r="B50" s="37"/>
      <c r="C50" s="36"/>
      <c r="D50" s="36"/>
      <c r="E50" s="36"/>
      <c r="F50" s="36"/>
      <c r="G50" s="36"/>
      <c r="H50" s="36">
        <v>43859</v>
      </c>
      <c r="I50" s="36"/>
      <c r="J50" s="36">
        <f t="shared" si="3"/>
        <v>43859</v>
      </c>
      <c r="K50" s="36">
        <f t="shared" si="4"/>
        <v>0</v>
      </c>
      <c r="L50" s="36">
        <f t="shared" si="5"/>
        <v>43859</v>
      </c>
      <c r="M50" s="32"/>
    </row>
    <row r="51" spans="1:13" x14ac:dyDescent="0.2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1"/>
    </row>
    <row r="52" spans="1:13" s="5" customFormat="1" ht="12" customHeight="1" x14ac:dyDescent="0.2">
      <c r="A52" s="13" t="s">
        <v>2</v>
      </c>
      <c r="B52" s="15">
        <f>SUM(B53:B54)</f>
        <v>0</v>
      </c>
      <c r="C52" s="15">
        <f t="shared" ref="C52:L52" si="14">SUM(C53:C54)</f>
        <v>0</v>
      </c>
      <c r="D52" s="15">
        <f t="shared" si="14"/>
        <v>0</v>
      </c>
      <c r="E52" s="15">
        <f t="shared" si="14"/>
        <v>339</v>
      </c>
      <c r="F52" s="15">
        <f t="shared" si="14"/>
        <v>150000</v>
      </c>
      <c r="G52" s="15">
        <f t="shared" si="14"/>
        <v>150339</v>
      </c>
      <c r="H52" s="15">
        <f t="shared" si="14"/>
        <v>0</v>
      </c>
      <c r="I52" s="15">
        <f t="shared" si="14"/>
        <v>-429</v>
      </c>
      <c r="J52" s="15">
        <f t="shared" si="14"/>
        <v>339</v>
      </c>
      <c r="K52" s="15">
        <f t="shared" si="14"/>
        <v>149571</v>
      </c>
      <c r="L52" s="15">
        <f t="shared" si="14"/>
        <v>149910</v>
      </c>
      <c r="M52" s="32"/>
    </row>
    <row r="53" spans="1:13" s="5" customFormat="1" ht="12" customHeight="1" x14ac:dyDescent="0.2">
      <c r="A53" s="36" t="s">
        <v>53</v>
      </c>
      <c r="B53" s="37"/>
      <c r="C53" s="36"/>
      <c r="D53" s="36"/>
      <c r="E53" s="36">
        <v>339</v>
      </c>
      <c r="F53" s="36"/>
      <c r="G53" s="36">
        <f>SUM(E53:F53)</f>
        <v>339</v>
      </c>
      <c r="H53" s="36"/>
      <c r="I53" s="36"/>
      <c r="J53" s="36">
        <f>SUM(E53,H53)</f>
        <v>339</v>
      </c>
      <c r="K53" s="36">
        <f>SUM(F53,I53)</f>
        <v>0</v>
      </c>
      <c r="L53" s="36">
        <f>SUM(J53:K53)</f>
        <v>339</v>
      </c>
      <c r="M53" s="32"/>
    </row>
    <row r="54" spans="1:13" s="5" customFormat="1" ht="12" customHeight="1" x14ac:dyDescent="0.2">
      <c r="A54" s="36" t="s">
        <v>54</v>
      </c>
      <c r="B54" s="37"/>
      <c r="C54" s="36"/>
      <c r="D54" s="36"/>
      <c r="E54" s="36"/>
      <c r="F54" s="36">
        <v>150000</v>
      </c>
      <c r="G54" s="36">
        <f>SUM(E54:F54)</f>
        <v>150000</v>
      </c>
      <c r="H54" s="36"/>
      <c r="I54" s="36">
        <v>-429</v>
      </c>
      <c r="J54" s="36">
        <f>SUM(E54,H54)</f>
        <v>0</v>
      </c>
      <c r="K54" s="36">
        <f>SUM(F54,I54)</f>
        <v>149571</v>
      </c>
      <c r="L54" s="36">
        <f>SUM(J54:K54)</f>
        <v>149571</v>
      </c>
      <c r="M54" s="32"/>
    </row>
    <row r="55" spans="1:13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1"/>
    </row>
    <row r="56" spans="1:13" s="11" customFormat="1" ht="13.5" x14ac:dyDescent="0.25">
      <c r="A56" s="18" t="s">
        <v>11</v>
      </c>
      <c r="B56" s="19">
        <f t="shared" ref="B56:L56" si="15">SUM(B40,B52)</f>
        <v>648361</v>
      </c>
      <c r="C56" s="19">
        <f t="shared" si="15"/>
        <v>0</v>
      </c>
      <c r="D56" s="19">
        <f t="shared" si="15"/>
        <v>648361</v>
      </c>
      <c r="E56" s="19">
        <f t="shared" si="15"/>
        <v>648700</v>
      </c>
      <c r="F56" s="19">
        <f t="shared" si="15"/>
        <v>150000</v>
      </c>
      <c r="G56" s="19">
        <f t="shared" si="15"/>
        <v>798700</v>
      </c>
      <c r="H56" s="19">
        <f t="shared" si="15"/>
        <v>48891</v>
      </c>
      <c r="I56" s="19">
        <f t="shared" si="15"/>
        <v>-429</v>
      </c>
      <c r="J56" s="19">
        <f t="shared" si="15"/>
        <v>697591</v>
      </c>
      <c r="K56" s="19">
        <f t="shared" si="15"/>
        <v>149571</v>
      </c>
      <c r="L56" s="19">
        <f t="shared" si="15"/>
        <v>847162</v>
      </c>
      <c r="M56" s="33"/>
    </row>
    <row r="57" spans="1:13" s="11" customFormat="1" ht="13.5" x14ac:dyDescent="0.25">
      <c r="A57" s="18"/>
      <c r="B57" s="19"/>
      <c r="C57" s="19"/>
      <c r="D57" s="36"/>
      <c r="E57" s="19"/>
      <c r="F57" s="19"/>
      <c r="G57" s="36"/>
      <c r="H57" s="19"/>
      <c r="I57" s="19"/>
      <c r="J57" s="36"/>
      <c r="K57" s="36"/>
      <c r="L57" s="36"/>
      <c r="M57" s="33"/>
    </row>
    <row r="58" spans="1:13" x14ac:dyDescent="0.2">
      <c r="A58" s="35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1"/>
    </row>
    <row r="59" spans="1:13" s="5" customFormat="1" x14ac:dyDescent="0.2">
      <c r="A59" s="13" t="s">
        <v>5</v>
      </c>
      <c r="B59" s="15">
        <f>SUM(B60:B60)</f>
        <v>0</v>
      </c>
      <c r="C59" s="15">
        <f t="shared" ref="C59:L59" si="16">SUM(C60:C60)</f>
        <v>0</v>
      </c>
      <c r="D59" s="15">
        <f t="shared" si="16"/>
        <v>0</v>
      </c>
      <c r="E59" s="15">
        <f t="shared" si="16"/>
        <v>0</v>
      </c>
      <c r="F59" s="15">
        <f t="shared" si="16"/>
        <v>0</v>
      </c>
      <c r="G59" s="15">
        <f t="shared" si="16"/>
        <v>0</v>
      </c>
      <c r="H59" s="15">
        <f t="shared" si="16"/>
        <v>0</v>
      </c>
      <c r="I59" s="15">
        <f t="shared" si="16"/>
        <v>0</v>
      </c>
      <c r="J59" s="15">
        <f t="shared" si="16"/>
        <v>0</v>
      </c>
      <c r="K59" s="15">
        <f t="shared" si="16"/>
        <v>0</v>
      </c>
      <c r="L59" s="15">
        <f t="shared" si="16"/>
        <v>0</v>
      </c>
      <c r="M59" s="32"/>
    </row>
    <row r="60" spans="1:13" x14ac:dyDescent="0.2">
      <c r="A60" s="35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1"/>
    </row>
    <row r="61" spans="1:13" s="5" customFormat="1" x14ac:dyDescent="0.2">
      <c r="A61" s="13" t="s">
        <v>3</v>
      </c>
      <c r="B61" s="15">
        <f>SUM(B62:B64)</f>
        <v>0</v>
      </c>
      <c r="C61" s="15">
        <f t="shared" ref="C61:L61" si="17">SUM(C62:C64)</f>
        <v>5011</v>
      </c>
      <c r="D61" s="15">
        <f t="shared" si="17"/>
        <v>5011</v>
      </c>
      <c r="E61" s="15">
        <f t="shared" si="17"/>
        <v>0</v>
      </c>
      <c r="F61" s="15">
        <f t="shared" si="17"/>
        <v>5011</v>
      </c>
      <c r="G61" s="15">
        <f t="shared" si="17"/>
        <v>5011</v>
      </c>
      <c r="H61" s="15">
        <f t="shared" si="17"/>
        <v>0</v>
      </c>
      <c r="I61" s="15">
        <f t="shared" si="17"/>
        <v>0</v>
      </c>
      <c r="J61" s="15">
        <f t="shared" si="17"/>
        <v>0</v>
      </c>
      <c r="K61" s="15">
        <f t="shared" si="17"/>
        <v>5011</v>
      </c>
      <c r="L61" s="15">
        <f t="shared" si="17"/>
        <v>5011</v>
      </c>
      <c r="M61" s="32"/>
    </row>
    <row r="62" spans="1:13" x14ac:dyDescent="0.2">
      <c r="A62" s="35" t="s">
        <v>22</v>
      </c>
      <c r="B62" s="36"/>
      <c r="C62" s="36">
        <v>1661</v>
      </c>
      <c r="D62" s="36">
        <f t="shared" si="1"/>
        <v>1661</v>
      </c>
      <c r="E62" s="36"/>
      <c r="F62" s="36">
        <v>1661</v>
      </c>
      <c r="G62" s="36">
        <f t="shared" ref="G62:G63" si="18">SUM(E62:F62)</f>
        <v>1661</v>
      </c>
      <c r="H62" s="36"/>
      <c r="I62" s="36"/>
      <c r="J62" s="36">
        <f t="shared" si="3"/>
        <v>0</v>
      </c>
      <c r="K62" s="36">
        <f t="shared" si="4"/>
        <v>1661</v>
      </c>
      <c r="L62" s="36">
        <f t="shared" si="5"/>
        <v>1661</v>
      </c>
      <c r="M62" s="31"/>
    </row>
    <row r="63" spans="1:13" x14ac:dyDescent="0.2">
      <c r="A63" s="35" t="s">
        <v>23</v>
      </c>
      <c r="B63" s="36"/>
      <c r="C63" s="36">
        <v>3350</v>
      </c>
      <c r="D63" s="36">
        <f t="shared" si="1"/>
        <v>3350</v>
      </c>
      <c r="E63" s="36"/>
      <c r="F63" s="36">
        <v>3350</v>
      </c>
      <c r="G63" s="36">
        <f t="shared" si="18"/>
        <v>3350</v>
      </c>
      <c r="H63" s="36"/>
      <c r="I63" s="36"/>
      <c r="J63" s="36">
        <f t="shared" si="3"/>
        <v>0</v>
      </c>
      <c r="K63" s="36">
        <f t="shared" si="4"/>
        <v>3350</v>
      </c>
      <c r="L63" s="36">
        <f t="shared" si="5"/>
        <v>3350</v>
      </c>
      <c r="M63" s="31"/>
    </row>
    <row r="64" spans="1:13" x14ac:dyDescent="0.2">
      <c r="A64" s="35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1"/>
    </row>
    <row r="65" spans="1:13" s="5" customFormat="1" x14ac:dyDescent="0.2">
      <c r="A65" s="13" t="s">
        <v>15</v>
      </c>
      <c r="B65" s="15">
        <v>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32"/>
    </row>
    <row r="66" spans="1:13" x14ac:dyDescent="0.2">
      <c r="A66" s="35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1"/>
    </row>
    <row r="67" spans="1:13" s="11" customFormat="1" ht="13.5" x14ac:dyDescent="0.25">
      <c r="A67" s="18" t="s">
        <v>4</v>
      </c>
      <c r="B67" s="19">
        <f>SUM(B59,B61,B65)</f>
        <v>0</v>
      </c>
      <c r="C67" s="19">
        <f t="shared" ref="C67:L67" si="19">SUM(C59,C61,C65)</f>
        <v>5011</v>
      </c>
      <c r="D67" s="19">
        <f t="shared" si="19"/>
        <v>5011</v>
      </c>
      <c r="E67" s="19">
        <f t="shared" si="19"/>
        <v>0</v>
      </c>
      <c r="F67" s="19">
        <f t="shared" si="19"/>
        <v>5011</v>
      </c>
      <c r="G67" s="19">
        <f t="shared" si="19"/>
        <v>5011</v>
      </c>
      <c r="H67" s="19">
        <f t="shared" si="19"/>
        <v>0</v>
      </c>
      <c r="I67" s="19">
        <f t="shared" si="19"/>
        <v>0</v>
      </c>
      <c r="J67" s="19">
        <f t="shared" si="19"/>
        <v>0</v>
      </c>
      <c r="K67" s="19">
        <f t="shared" si="19"/>
        <v>5011</v>
      </c>
      <c r="L67" s="19">
        <f t="shared" si="19"/>
        <v>5011</v>
      </c>
      <c r="M67" s="33"/>
    </row>
    <row r="68" spans="1:13" x14ac:dyDescent="0.2">
      <c r="A68" s="35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1"/>
    </row>
    <row r="69" spans="1:13" s="3" customFormat="1" x14ac:dyDescent="0.2">
      <c r="A69" s="20"/>
      <c r="B69" s="21"/>
      <c r="C69" s="21"/>
      <c r="D69" s="36"/>
      <c r="E69" s="21"/>
      <c r="F69" s="21"/>
      <c r="G69" s="21"/>
      <c r="H69" s="21"/>
      <c r="I69" s="21"/>
      <c r="J69" s="21"/>
      <c r="K69" s="21"/>
      <c r="L69" s="21"/>
      <c r="M69" s="34"/>
    </row>
    <row r="70" spans="1:13" s="5" customFormat="1" ht="25.5" x14ac:dyDescent="0.2">
      <c r="A70" s="22" t="s">
        <v>12</v>
      </c>
      <c r="B70" s="23">
        <f t="shared" ref="B70:L70" si="20">SUM(B28,B37,B56,B67)</f>
        <v>1502055</v>
      </c>
      <c r="C70" s="23">
        <f t="shared" si="20"/>
        <v>39770</v>
      </c>
      <c r="D70" s="23">
        <f t="shared" si="20"/>
        <v>1541825</v>
      </c>
      <c r="E70" s="23">
        <f t="shared" si="20"/>
        <v>1496373</v>
      </c>
      <c r="F70" s="23">
        <f t="shared" si="20"/>
        <v>192695</v>
      </c>
      <c r="G70" s="23">
        <f t="shared" si="20"/>
        <v>1689068</v>
      </c>
      <c r="H70" s="23">
        <f t="shared" si="20"/>
        <v>102952</v>
      </c>
      <c r="I70" s="23">
        <f t="shared" si="20"/>
        <v>-429</v>
      </c>
      <c r="J70" s="23">
        <f t="shared" si="20"/>
        <v>1599325</v>
      </c>
      <c r="K70" s="23">
        <f t="shared" si="20"/>
        <v>192266</v>
      </c>
      <c r="L70" s="23">
        <f t="shared" si="20"/>
        <v>1791591</v>
      </c>
      <c r="M70" s="32"/>
    </row>
    <row r="71" spans="1:13" s="5" customFormat="1" x14ac:dyDescent="0.2">
      <c r="A71" s="24"/>
      <c r="B71" s="25"/>
      <c r="C71" s="26"/>
      <c r="D71" s="10"/>
      <c r="E71" s="6"/>
    </row>
    <row r="72" spans="1:13" x14ac:dyDescent="0.2">
      <c r="A72" s="13" t="s">
        <v>24</v>
      </c>
      <c r="B72" s="17"/>
      <c r="C72" s="28"/>
      <c r="D72" s="29"/>
      <c r="E72" s="28"/>
      <c r="F72" s="30"/>
      <c r="G72" s="30"/>
      <c r="H72" s="30"/>
      <c r="I72" s="30"/>
      <c r="J72" s="30"/>
      <c r="K72" s="30"/>
      <c r="L72" s="30"/>
    </row>
    <row r="73" spans="1:13" x14ac:dyDescent="0.2">
      <c r="A73" s="14"/>
      <c r="B73" s="17"/>
      <c r="C73" s="28"/>
      <c r="D73" s="29"/>
      <c r="E73" s="28"/>
      <c r="F73" s="30"/>
      <c r="G73" s="30"/>
      <c r="H73" s="30"/>
      <c r="I73" s="30"/>
      <c r="J73" s="30"/>
      <c r="K73" s="30"/>
      <c r="L73" s="30"/>
    </row>
    <row r="74" spans="1:13" x14ac:dyDescent="0.2">
      <c r="A74" s="13" t="s">
        <v>8</v>
      </c>
      <c r="B74" s="15">
        <f t="shared" ref="B74:L74" si="21">SUM(B75:B75)</f>
        <v>153000</v>
      </c>
      <c r="C74" s="15">
        <f t="shared" si="21"/>
        <v>0</v>
      </c>
      <c r="D74" s="15">
        <f t="shared" si="21"/>
        <v>153000</v>
      </c>
      <c r="E74" s="15">
        <f t="shared" si="21"/>
        <v>153000</v>
      </c>
      <c r="F74" s="15">
        <f t="shared" si="21"/>
        <v>0</v>
      </c>
      <c r="G74" s="15">
        <f t="shared" si="21"/>
        <v>153000</v>
      </c>
      <c r="H74" s="15">
        <f t="shared" si="21"/>
        <v>5697</v>
      </c>
      <c r="I74" s="15">
        <f t="shared" si="21"/>
        <v>0</v>
      </c>
      <c r="J74" s="15">
        <f t="shared" si="21"/>
        <v>158697</v>
      </c>
      <c r="K74" s="15">
        <f t="shared" si="21"/>
        <v>0</v>
      </c>
      <c r="L74" s="15">
        <f t="shared" si="21"/>
        <v>158697</v>
      </c>
    </row>
    <row r="75" spans="1:13" x14ac:dyDescent="0.2">
      <c r="A75" s="16" t="s">
        <v>29</v>
      </c>
      <c r="B75" s="17">
        <v>153000</v>
      </c>
      <c r="C75" s="17"/>
      <c r="D75" s="17">
        <f>SUM(B75:C75)</f>
        <v>153000</v>
      </c>
      <c r="E75" s="17">
        <v>153000</v>
      </c>
      <c r="F75" s="17"/>
      <c r="G75" s="17">
        <f>SUM(E75:F75)</f>
        <v>153000</v>
      </c>
      <c r="H75" s="17">
        <v>5697</v>
      </c>
      <c r="I75" s="17"/>
      <c r="J75" s="17">
        <f>SUM(E75,H75)</f>
        <v>158697</v>
      </c>
      <c r="K75" s="17">
        <f>SUM(F75,I75)</f>
        <v>0</v>
      </c>
      <c r="L75" s="17">
        <f>SUM(J75:K75)</f>
        <v>158697</v>
      </c>
    </row>
    <row r="76" spans="1:13" x14ac:dyDescent="0.2">
      <c r="A76" s="20"/>
      <c r="B76" s="21"/>
      <c r="C76" s="30"/>
      <c r="D76" s="29"/>
      <c r="E76" s="28"/>
      <c r="F76" s="30"/>
      <c r="G76" s="30"/>
      <c r="H76" s="30"/>
      <c r="I76" s="30"/>
      <c r="J76" s="30"/>
      <c r="K76" s="30"/>
      <c r="L76" s="30"/>
    </row>
    <row r="77" spans="1:13" ht="33.75" customHeight="1" x14ac:dyDescent="0.2">
      <c r="A77" s="22" t="s">
        <v>25</v>
      </c>
      <c r="B77" s="23">
        <f t="shared" ref="B77:L77" si="22">SUM(B74)</f>
        <v>153000</v>
      </c>
      <c r="C77" s="23">
        <f t="shared" si="22"/>
        <v>0</v>
      </c>
      <c r="D77" s="23">
        <f t="shared" si="22"/>
        <v>153000</v>
      </c>
      <c r="E77" s="23">
        <f t="shared" si="22"/>
        <v>153000</v>
      </c>
      <c r="F77" s="23">
        <f t="shared" si="22"/>
        <v>0</v>
      </c>
      <c r="G77" s="23">
        <f t="shared" si="22"/>
        <v>153000</v>
      </c>
      <c r="H77" s="23">
        <f t="shared" si="22"/>
        <v>5697</v>
      </c>
      <c r="I77" s="23">
        <f t="shared" si="22"/>
        <v>0</v>
      </c>
      <c r="J77" s="23">
        <f t="shared" si="22"/>
        <v>158697</v>
      </c>
      <c r="K77" s="23">
        <f t="shared" si="22"/>
        <v>0</v>
      </c>
      <c r="L77" s="23">
        <f t="shared" si="22"/>
        <v>158697</v>
      </c>
    </row>
    <row r="79" spans="1:13" x14ac:dyDescent="0.2">
      <c r="A79" s="13" t="s">
        <v>31</v>
      </c>
      <c r="B79" s="17"/>
      <c r="C79" s="30"/>
      <c r="D79" s="29"/>
      <c r="E79" s="28"/>
      <c r="F79" s="30"/>
      <c r="G79" s="30"/>
      <c r="H79" s="30"/>
      <c r="I79" s="30"/>
      <c r="J79" s="30"/>
      <c r="K79" s="30"/>
      <c r="L79" s="30"/>
    </row>
    <row r="80" spans="1:13" x14ac:dyDescent="0.2">
      <c r="A80" s="14"/>
      <c r="B80" s="17"/>
      <c r="C80" s="30"/>
      <c r="D80" s="29"/>
      <c r="E80" s="28"/>
      <c r="F80" s="30"/>
      <c r="G80" s="30"/>
      <c r="H80" s="30"/>
      <c r="I80" s="30"/>
      <c r="J80" s="30"/>
      <c r="K80" s="30"/>
      <c r="L80" s="30"/>
    </row>
    <row r="81" spans="1:12" x14ac:dyDescent="0.2">
      <c r="A81" s="13" t="s">
        <v>8</v>
      </c>
      <c r="B81" s="15">
        <f t="shared" ref="B81:L81" si="23">SUM(B82:B82)</f>
        <v>10419</v>
      </c>
      <c r="C81" s="15">
        <f t="shared" si="23"/>
        <v>0</v>
      </c>
      <c r="D81" s="15">
        <f t="shared" si="23"/>
        <v>10419</v>
      </c>
      <c r="E81" s="15">
        <f t="shared" si="23"/>
        <v>10419</v>
      </c>
      <c r="F81" s="15">
        <f t="shared" si="23"/>
        <v>0</v>
      </c>
      <c r="G81" s="15">
        <f t="shared" si="23"/>
        <v>10419</v>
      </c>
      <c r="H81" s="15">
        <f t="shared" si="23"/>
        <v>216</v>
      </c>
      <c r="I81" s="15">
        <f t="shared" si="23"/>
        <v>0</v>
      </c>
      <c r="J81" s="15">
        <f t="shared" si="23"/>
        <v>10635</v>
      </c>
      <c r="K81" s="15">
        <f t="shared" si="23"/>
        <v>0</v>
      </c>
      <c r="L81" s="15">
        <f t="shared" si="23"/>
        <v>10635</v>
      </c>
    </row>
    <row r="82" spans="1:12" x14ac:dyDescent="0.2">
      <c r="A82" s="16" t="s">
        <v>49</v>
      </c>
      <c r="B82" s="17">
        <v>10419</v>
      </c>
      <c r="C82" s="17"/>
      <c r="D82" s="17">
        <f>SUM(B82:C82)</f>
        <v>10419</v>
      </c>
      <c r="E82" s="17">
        <v>10419</v>
      </c>
      <c r="F82" s="17"/>
      <c r="G82" s="17">
        <f>SUM(E82:F82)</f>
        <v>10419</v>
      </c>
      <c r="H82" s="17">
        <v>216</v>
      </c>
      <c r="I82" s="17"/>
      <c r="J82" s="17">
        <f>SUM(E82,H82)</f>
        <v>10635</v>
      </c>
      <c r="K82" s="17">
        <f>SUM(F82,I82)</f>
        <v>0</v>
      </c>
      <c r="L82" s="17">
        <f>SUM(J82:K82)</f>
        <v>10635</v>
      </c>
    </row>
    <row r="83" spans="1:12" x14ac:dyDescent="0.2">
      <c r="A83" s="20"/>
      <c r="B83" s="21"/>
      <c r="C83" s="30"/>
      <c r="D83" s="29"/>
      <c r="E83" s="28"/>
      <c r="F83" s="30"/>
      <c r="G83" s="30"/>
      <c r="H83" s="30"/>
      <c r="I83" s="30"/>
      <c r="J83" s="30"/>
      <c r="K83" s="30"/>
      <c r="L83" s="30"/>
    </row>
    <row r="84" spans="1:12" ht="25.5" x14ac:dyDescent="0.2">
      <c r="A84" s="22" t="s">
        <v>32</v>
      </c>
      <c r="B84" s="23">
        <f t="shared" ref="B84:L84" si="24">SUM(B81)</f>
        <v>10419</v>
      </c>
      <c r="C84" s="23">
        <f t="shared" si="24"/>
        <v>0</v>
      </c>
      <c r="D84" s="23">
        <f t="shared" si="24"/>
        <v>10419</v>
      </c>
      <c r="E84" s="23">
        <f t="shared" si="24"/>
        <v>10419</v>
      </c>
      <c r="F84" s="23">
        <f t="shared" si="24"/>
        <v>0</v>
      </c>
      <c r="G84" s="23">
        <f t="shared" si="24"/>
        <v>10419</v>
      </c>
      <c r="H84" s="23">
        <f t="shared" si="24"/>
        <v>216</v>
      </c>
      <c r="I84" s="23">
        <f t="shared" si="24"/>
        <v>0</v>
      </c>
      <c r="J84" s="23">
        <f t="shared" si="24"/>
        <v>10635</v>
      </c>
      <c r="K84" s="23">
        <f t="shared" si="24"/>
        <v>0</v>
      </c>
      <c r="L84" s="23">
        <f t="shared" si="24"/>
        <v>10635</v>
      </c>
    </row>
    <row r="86" spans="1:12" x14ac:dyDescent="0.2">
      <c r="A86" s="13" t="s">
        <v>51</v>
      </c>
      <c r="B86" s="36"/>
      <c r="C86" s="30"/>
      <c r="D86" s="29"/>
      <c r="E86" s="28"/>
      <c r="F86" s="30"/>
      <c r="G86" s="30"/>
      <c r="H86" s="30"/>
      <c r="I86" s="30"/>
      <c r="J86" s="30"/>
      <c r="K86" s="30"/>
      <c r="L86" s="30"/>
    </row>
    <row r="87" spans="1:12" x14ac:dyDescent="0.2">
      <c r="A87" s="14"/>
      <c r="B87" s="36"/>
      <c r="C87" s="30"/>
      <c r="D87" s="29"/>
      <c r="E87" s="28"/>
      <c r="F87" s="30"/>
      <c r="G87" s="30"/>
      <c r="H87" s="30"/>
      <c r="I87" s="30"/>
      <c r="J87" s="30"/>
      <c r="K87" s="30"/>
      <c r="L87" s="30"/>
    </row>
    <row r="88" spans="1:12" x14ac:dyDescent="0.2">
      <c r="A88" s="13" t="s">
        <v>8</v>
      </c>
      <c r="B88" s="15">
        <f t="shared" ref="B88" si="25">SUM(B89:B89)</f>
        <v>0</v>
      </c>
      <c r="C88" s="15">
        <f t="shared" ref="C88" si="26">SUM(C89:C89)</f>
        <v>0</v>
      </c>
      <c r="D88" s="15">
        <f t="shared" ref="D88" si="27">SUM(D89:D89)</f>
        <v>0</v>
      </c>
      <c r="E88" s="15">
        <f t="shared" ref="E88" si="28">SUM(E89:E89)</f>
        <v>1100</v>
      </c>
      <c r="F88" s="15">
        <f t="shared" ref="F88" si="29">SUM(F89:F89)</f>
        <v>0</v>
      </c>
      <c r="G88" s="15">
        <f t="shared" ref="G88" si="30">SUM(G89:G89)</f>
        <v>1100</v>
      </c>
      <c r="H88" s="15">
        <f t="shared" ref="H88" si="31">SUM(H89:H89)</f>
        <v>0</v>
      </c>
      <c r="I88" s="15">
        <f t="shared" ref="I88" si="32">SUM(I89:I89)</f>
        <v>0</v>
      </c>
      <c r="J88" s="15">
        <f t="shared" ref="J88" si="33">SUM(J89:J89)</f>
        <v>1100</v>
      </c>
      <c r="K88" s="15">
        <f t="shared" ref="K88" si="34">SUM(K89:K89)</f>
        <v>0</v>
      </c>
      <c r="L88" s="15">
        <f t="shared" ref="L88" si="35">SUM(L89:L89)</f>
        <v>1100</v>
      </c>
    </row>
    <row r="89" spans="1:12" x14ac:dyDescent="0.2">
      <c r="A89" s="20" t="s">
        <v>56</v>
      </c>
      <c r="B89" s="36"/>
      <c r="C89" s="36"/>
      <c r="D89" s="36">
        <f>SUM(B89:C89)</f>
        <v>0</v>
      </c>
      <c r="E89" s="36">
        <v>1100</v>
      </c>
      <c r="F89" s="36"/>
      <c r="G89" s="36">
        <f>SUM(E89:F89)</f>
        <v>1100</v>
      </c>
      <c r="H89" s="36"/>
      <c r="I89" s="36"/>
      <c r="J89" s="36">
        <f>SUM(E89,H89)</f>
        <v>1100</v>
      </c>
      <c r="K89" s="36">
        <f>SUM(F89,I89)</f>
        <v>0</v>
      </c>
      <c r="L89" s="36">
        <f>SUM(J89:K89)</f>
        <v>1100</v>
      </c>
    </row>
    <row r="90" spans="1:12" x14ac:dyDescent="0.2">
      <c r="A90" s="20"/>
      <c r="B90" s="21"/>
      <c r="C90" s="30"/>
      <c r="D90" s="29"/>
      <c r="E90" s="28"/>
      <c r="F90" s="30"/>
      <c r="G90" s="30"/>
      <c r="H90" s="30"/>
      <c r="I90" s="30"/>
      <c r="J90" s="30"/>
      <c r="K90" s="30"/>
      <c r="L90" s="30"/>
    </row>
    <row r="91" spans="1:12" ht="25.5" x14ac:dyDescent="0.2">
      <c r="A91" s="22" t="s">
        <v>52</v>
      </c>
      <c r="B91" s="23">
        <f t="shared" ref="B91:L91" si="36">SUM(B88)</f>
        <v>0</v>
      </c>
      <c r="C91" s="23">
        <f t="shared" si="36"/>
        <v>0</v>
      </c>
      <c r="D91" s="23">
        <f t="shared" si="36"/>
        <v>0</v>
      </c>
      <c r="E91" s="23">
        <f t="shared" si="36"/>
        <v>1100</v>
      </c>
      <c r="F91" s="23">
        <f t="shared" si="36"/>
        <v>0</v>
      </c>
      <c r="G91" s="23">
        <f t="shared" si="36"/>
        <v>1100</v>
      </c>
      <c r="H91" s="23">
        <f t="shared" si="36"/>
        <v>0</v>
      </c>
      <c r="I91" s="23">
        <f t="shared" si="36"/>
        <v>0</v>
      </c>
      <c r="J91" s="23">
        <f t="shared" si="36"/>
        <v>1100</v>
      </c>
      <c r="K91" s="23">
        <f t="shared" si="36"/>
        <v>0</v>
      </c>
      <c r="L91" s="23">
        <f t="shared" si="36"/>
        <v>1100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2019-11-19T15:15:43Z</cp:lastPrinted>
  <dcterms:created xsi:type="dcterms:W3CDTF">2014-01-10T08:24:40Z</dcterms:created>
  <dcterms:modified xsi:type="dcterms:W3CDTF">2019-11-19T15:16:01Z</dcterms:modified>
</cp:coreProperties>
</file>