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\Users\feketeeva\Documents\Fekete Éva\2018. évi adatok\2018. évi módosítások\2018. májusi rendelet mód\"/>
    </mc:Choice>
  </mc:AlternateContent>
  <xr:revisionPtr revIDLastSave="0" documentId="13_ncr:1_{069B0787-D085-4A67-8BDE-629C4032127A}" xr6:coauthVersionLast="32" xr6:coauthVersionMax="32" xr10:uidLastSave="{00000000-0000-0000-0000-000000000000}"/>
  <bookViews>
    <workbookView xWindow="0" yWindow="0" windowWidth="24000" windowHeight="951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Munka1!$A$1:$L$269</definedName>
  </definedNames>
  <calcPr calcId="179017"/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  <c r="I9" i="1"/>
  <c r="J9" i="1"/>
  <c r="K9" i="1"/>
  <c r="L9" i="1"/>
  <c r="C108" i="1"/>
  <c r="D108" i="1"/>
  <c r="E108" i="1"/>
  <c r="F108" i="1"/>
  <c r="G108" i="1"/>
  <c r="H108" i="1"/>
  <c r="I108" i="1"/>
  <c r="J108" i="1"/>
  <c r="K108" i="1"/>
  <c r="L108" i="1"/>
  <c r="B108" i="1"/>
  <c r="C196" i="1"/>
  <c r="D196" i="1"/>
  <c r="E196" i="1"/>
  <c r="F196" i="1"/>
  <c r="G196" i="1"/>
  <c r="H196" i="1"/>
  <c r="I196" i="1"/>
  <c r="J196" i="1"/>
  <c r="K196" i="1"/>
  <c r="L196" i="1"/>
  <c r="B196" i="1"/>
  <c r="L198" i="1"/>
  <c r="K198" i="1"/>
  <c r="J198" i="1"/>
  <c r="K219" i="1"/>
  <c r="J219" i="1"/>
  <c r="L219" i="1" s="1"/>
  <c r="K58" i="1"/>
  <c r="K59" i="1"/>
  <c r="J58" i="1"/>
  <c r="L58" i="1" s="1"/>
  <c r="J59" i="1"/>
  <c r="C212" i="1"/>
  <c r="E212" i="1"/>
  <c r="F212" i="1"/>
  <c r="H212" i="1"/>
  <c r="I212" i="1"/>
  <c r="B212" i="1"/>
  <c r="B173" i="1"/>
  <c r="C115" i="1"/>
  <c r="E115" i="1"/>
  <c r="F115" i="1"/>
  <c r="H115" i="1"/>
  <c r="I115" i="1"/>
  <c r="B115" i="1"/>
  <c r="K94" i="1"/>
  <c r="J94" i="1"/>
  <c r="L94" i="1" s="1"/>
  <c r="C91" i="1"/>
  <c r="E91" i="1"/>
  <c r="F91" i="1"/>
  <c r="H91" i="1"/>
  <c r="I91" i="1"/>
  <c r="B91" i="1"/>
  <c r="K83" i="1"/>
  <c r="J83" i="1"/>
  <c r="C75" i="1"/>
  <c r="E75" i="1"/>
  <c r="F75" i="1"/>
  <c r="H75" i="1"/>
  <c r="I75" i="1"/>
  <c r="B75" i="1"/>
  <c r="C22" i="1"/>
  <c r="E22" i="1"/>
  <c r="F22" i="1"/>
  <c r="H22" i="1"/>
  <c r="I22" i="1"/>
  <c r="B22" i="1"/>
  <c r="C17" i="1"/>
  <c r="E17" i="1"/>
  <c r="F17" i="1"/>
  <c r="H17" i="1"/>
  <c r="I17" i="1"/>
  <c r="B17" i="1"/>
  <c r="C11" i="1"/>
  <c r="E11" i="1"/>
  <c r="F11" i="1"/>
  <c r="H11" i="1"/>
  <c r="I11" i="1"/>
  <c r="B11" i="1"/>
  <c r="K221" i="1"/>
  <c r="K222" i="1"/>
  <c r="J221" i="1"/>
  <c r="L221" i="1" s="1"/>
  <c r="J222" i="1"/>
  <c r="L222" i="1" s="1"/>
  <c r="K31" i="1"/>
  <c r="J31" i="1"/>
  <c r="L31" i="1" s="1"/>
  <c r="K207" i="1"/>
  <c r="J207" i="1"/>
  <c r="D208" i="1"/>
  <c r="G208" i="1"/>
  <c r="J208" i="1"/>
  <c r="K208" i="1"/>
  <c r="K213" i="1"/>
  <c r="J213" i="1"/>
  <c r="L213" i="1" s="1"/>
  <c r="K127" i="1"/>
  <c r="J127" i="1"/>
  <c r="K136" i="1"/>
  <c r="J136" i="1"/>
  <c r="K15" i="1"/>
  <c r="J15" i="1"/>
  <c r="K215" i="1"/>
  <c r="J215" i="1"/>
  <c r="L215" i="1" s="1"/>
  <c r="K180" i="1"/>
  <c r="J180" i="1"/>
  <c r="K179" i="1"/>
  <c r="J179" i="1"/>
  <c r="K176" i="1"/>
  <c r="J176" i="1"/>
  <c r="K126" i="1"/>
  <c r="J126" i="1"/>
  <c r="K65" i="1"/>
  <c r="J65" i="1"/>
  <c r="K57" i="1"/>
  <c r="J57" i="1"/>
  <c r="J38" i="1"/>
  <c r="L38" i="1" s="1"/>
  <c r="L37" i="1" s="1"/>
  <c r="K38" i="1"/>
  <c r="K37" i="1" s="1"/>
  <c r="C37" i="1"/>
  <c r="D37" i="1"/>
  <c r="E37" i="1"/>
  <c r="F37" i="1"/>
  <c r="G37" i="1"/>
  <c r="H37" i="1"/>
  <c r="I37" i="1"/>
  <c r="B37" i="1"/>
  <c r="K30" i="1"/>
  <c r="J30" i="1"/>
  <c r="L255" i="1"/>
  <c r="K255" i="1"/>
  <c r="J255" i="1"/>
  <c r="L83" i="1" l="1"/>
  <c r="L59" i="1"/>
  <c r="J37" i="1"/>
  <c r="L208" i="1"/>
  <c r="L207" i="1"/>
  <c r="L15" i="1"/>
  <c r="L127" i="1"/>
  <c r="L179" i="1"/>
  <c r="L136" i="1"/>
  <c r="L180" i="1"/>
  <c r="L176" i="1"/>
  <c r="L126" i="1"/>
  <c r="L65" i="1"/>
  <c r="L57" i="1"/>
  <c r="L30" i="1"/>
  <c r="K20" i="1"/>
  <c r="J20" i="1"/>
  <c r="K254" i="1"/>
  <c r="J254" i="1"/>
  <c r="L254" i="1" l="1"/>
  <c r="L20" i="1"/>
  <c r="E229" i="1"/>
  <c r="F229" i="1"/>
  <c r="H229" i="1"/>
  <c r="H227" i="1" s="1"/>
  <c r="I229" i="1"/>
  <c r="I227" i="1" s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K240" i="1"/>
  <c r="J240" i="1"/>
  <c r="K231" i="1"/>
  <c r="K232" i="1"/>
  <c r="K233" i="1"/>
  <c r="K234" i="1"/>
  <c r="K235" i="1"/>
  <c r="K236" i="1"/>
  <c r="K237" i="1"/>
  <c r="K230" i="1"/>
  <c r="J231" i="1"/>
  <c r="L231" i="1" s="1"/>
  <c r="J232" i="1"/>
  <c r="L232" i="1" s="1"/>
  <c r="J233" i="1"/>
  <c r="L233" i="1" s="1"/>
  <c r="J234" i="1"/>
  <c r="L234" i="1" s="1"/>
  <c r="J235" i="1"/>
  <c r="L235" i="1" s="1"/>
  <c r="J236" i="1"/>
  <c r="L236" i="1" s="1"/>
  <c r="J237" i="1"/>
  <c r="L237" i="1" s="1"/>
  <c r="J23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40" i="1"/>
  <c r="G231" i="1"/>
  <c r="G232" i="1"/>
  <c r="G233" i="1"/>
  <c r="G234" i="1"/>
  <c r="G235" i="1"/>
  <c r="G236" i="1"/>
  <c r="G237" i="1"/>
  <c r="G230" i="1"/>
  <c r="E239" i="1"/>
  <c r="F203" i="1"/>
  <c r="H203" i="1"/>
  <c r="I203" i="1"/>
  <c r="E200" i="1"/>
  <c r="F200" i="1"/>
  <c r="H200" i="1"/>
  <c r="I200" i="1"/>
  <c r="E192" i="1"/>
  <c r="F192" i="1"/>
  <c r="H192" i="1"/>
  <c r="I192" i="1"/>
  <c r="E188" i="1"/>
  <c r="F188" i="1"/>
  <c r="H188" i="1"/>
  <c r="I188" i="1"/>
  <c r="E184" i="1"/>
  <c r="F184" i="1"/>
  <c r="H184" i="1"/>
  <c r="I184" i="1"/>
  <c r="E173" i="1"/>
  <c r="F173" i="1"/>
  <c r="H173" i="1"/>
  <c r="I173" i="1"/>
  <c r="E169" i="1"/>
  <c r="F169" i="1"/>
  <c r="H169" i="1"/>
  <c r="I169" i="1"/>
  <c r="E163" i="1"/>
  <c r="F163" i="1"/>
  <c r="H163" i="1"/>
  <c r="I163" i="1"/>
  <c r="E160" i="1"/>
  <c r="F160" i="1"/>
  <c r="H160" i="1"/>
  <c r="I160" i="1"/>
  <c r="E150" i="1"/>
  <c r="F150" i="1"/>
  <c r="H150" i="1"/>
  <c r="I150" i="1"/>
  <c r="E145" i="1"/>
  <c r="F145" i="1"/>
  <c r="H145" i="1"/>
  <c r="I145" i="1"/>
  <c r="E142" i="1"/>
  <c r="F142" i="1"/>
  <c r="H142" i="1"/>
  <c r="I142" i="1"/>
  <c r="E132" i="1"/>
  <c r="F132" i="1"/>
  <c r="H132" i="1"/>
  <c r="I132" i="1"/>
  <c r="E129" i="1"/>
  <c r="F129" i="1"/>
  <c r="H129" i="1"/>
  <c r="I129" i="1"/>
  <c r="E96" i="1"/>
  <c r="F96" i="1"/>
  <c r="H96" i="1"/>
  <c r="I96" i="1"/>
  <c r="E88" i="1"/>
  <c r="F88" i="1"/>
  <c r="H88" i="1"/>
  <c r="I88" i="1"/>
  <c r="E85" i="1"/>
  <c r="F85" i="1"/>
  <c r="H85" i="1"/>
  <c r="I85" i="1"/>
  <c r="E71" i="1"/>
  <c r="F71" i="1"/>
  <c r="H71" i="1"/>
  <c r="I71" i="1"/>
  <c r="E68" i="1"/>
  <c r="F68" i="1"/>
  <c r="H68" i="1"/>
  <c r="I68" i="1"/>
  <c r="E40" i="1"/>
  <c r="F40" i="1"/>
  <c r="H40" i="1"/>
  <c r="I40" i="1"/>
  <c r="E33" i="1"/>
  <c r="F33" i="1"/>
  <c r="H33" i="1"/>
  <c r="I33" i="1"/>
  <c r="K13" i="1"/>
  <c r="K14" i="1"/>
  <c r="K18" i="1"/>
  <c r="K19" i="1"/>
  <c r="K23" i="1"/>
  <c r="K24" i="1"/>
  <c r="K25" i="1"/>
  <c r="K26" i="1"/>
  <c r="K27" i="1"/>
  <c r="K28" i="1"/>
  <c r="K29" i="1"/>
  <c r="K34" i="1"/>
  <c r="K35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62" i="1"/>
  <c r="K63" i="1"/>
  <c r="K64" i="1"/>
  <c r="K66" i="1"/>
  <c r="K69" i="1"/>
  <c r="K68" i="1" s="1"/>
  <c r="K72" i="1"/>
  <c r="K73" i="1"/>
  <c r="K76" i="1"/>
  <c r="K75" i="1" s="1"/>
  <c r="K77" i="1"/>
  <c r="K78" i="1"/>
  <c r="K79" i="1"/>
  <c r="K80" i="1"/>
  <c r="K81" i="1"/>
  <c r="K82" i="1"/>
  <c r="K86" i="1"/>
  <c r="K85" i="1" s="1"/>
  <c r="K89" i="1"/>
  <c r="K88" i="1" s="1"/>
  <c r="K92" i="1"/>
  <c r="K91" i="1" s="1"/>
  <c r="K93" i="1"/>
  <c r="K97" i="1"/>
  <c r="K98" i="1"/>
  <c r="K99" i="1"/>
  <c r="K100" i="1"/>
  <c r="K101" i="1"/>
  <c r="K102" i="1"/>
  <c r="K103" i="1"/>
  <c r="K104" i="1"/>
  <c r="K109" i="1"/>
  <c r="K110" i="1"/>
  <c r="K111" i="1"/>
  <c r="K112" i="1"/>
  <c r="K113" i="1"/>
  <c r="K116" i="1"/>
  <c r="K117" i="1"/>
  <c r="K118" i="1"/>
  <c r="K119" i="1"/>
  <c r="K120" i="1"/>
  <c r="K121" i="1"/>
  <c r="K122" i="1"/>
  <c r="K123" i="1"/>
  <c r="K124" i="1"/>
  <c r="K125" i="1"/>
  <c r="K130" i="1"/>
  <c r="K129" i="1" s="1"/>
  <c r="K133" i="1"/>
  <c r="K134" i="1"/>
  <c r="K135" i="1"/>
  <c r="K137" i="1"/>
  <c r="K138" i="1"/>
  <c r="K139" i="1"/>
  <c r="K140" i="1"/>
  <c r="K143" i="1"/>
  <c r="K142" i="1" s="1"/>
  <c r="K146" i="1"/>
  <c r="K147" i="1"/>
  <c r="K148" i="1"/>
  <c r="K151" i="1"/>
  <c r="K152" i="1"/>
  <c r="K153" i="1"/>
  <c r="K154" i="1"/>
  <c r="K155" i="1"/>
  <c r="K156" i="1"/>
  <c r="K157" i="1"/>
  <c r="K158" i="1"/>
  <c r="K161" i="1"/>
  <c r="K160" i="1" s="1"/>
  <c r="K164" i="1"/>
  <c r="K165" i="1"/>
  <c r="K166" i="1"/>
  <c r="K167" i="1"/>
  <c r="K170" i="1"/>
  <c r="K171" i="1"/>
  <c r="K174" i="1"/>
  <c r="K175" i="1"/>
  <c r="K177" i="1"/>
  <c r="K178" i="1"/>
  <c r="K181" i="1"/>
  <c r="K182" i="1"/>
  <c r="K185" i="1"/>
  <c r="K186" i="1"/>
  <c r="K189" i="1"/>
  <c r="K190" i="1"/>
  <c r="K193" i="1"/>
  <c r="K194" i="1"/>
  <c r="K197" i="1"/>
  <c r="K201" i="1"/>
  <c r="K200" i="1" s="1"/>
  <c r="K204" i="1"/>
  <c r="K205" i="1"/>
  <c r="K206" i="1"/>
  <c r="K209" i="1"/>
  <c r="K210" i="1"/>
  <c r="K214" i="1"/>
  <c r="K212" i="1" s="1"/>
  <c r="K216" i="1"/>
  <c r="K217" i="1"/>
  <c r="K218" i="1"/>
  <c r="K220" i="1"/>
  <c r="K12" i="1"/>
  <c r="K11" i="1" s="1"/>
  <c r="J13" i="1"/>
  <c r="J14" i="1"/>
  <c r="J18" i="1"/>
  <c r="J17" i="1" s="1"/>
  <c r="J19" i="1"/>
  <c r="J23" i="1"/>
  <c r="J24" i="1"/>
  <c r="J25" i="1"/>
  <c r="J26" i="1"/>
  <c r="J27" i="1"/>
  <c r="J28" i="1"/>
  <c r="J29" i="1"/>
  <c r="J34" i="1"/>
  <c r="J35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62" i="1"/>
  <c r="J63" i="1"/>
  <c r="J64" i="1"/>
  <c r="J66" i="1"/>
  <c r="J69" i="1"/>
  <c r="J72" i="1"/>
  <c r="J73" i="1"/>
  <c r="J76" i="1"/>
  <c r="J77" i="1"/>
  <c r="J78" i="1"/>
  <c r="J79" i="1"/>
  <c r="J80" i="1"/>
  <c r="J81" i="1"/>
  <c r="J82" i="1"/>
  <c r="J86" i="1"/>
  <c r="J85" i="1" s="1"/>
  <c r="J89" i="1"/>
  <c r="J88" i="1" s="1"/>
  <c r="J92" i="1"/>
  <c r="J91" i="1" s="1"/>
  <c r="J93" i="1"/>
  <c r="J97" i="1"/>
  <c r="J98" i="1"/>
  <c r="J99" i="1"/>
  <c r="J100" i="1"/>
  <c r="J101" i="1"/>
  <c r="J102" i="1"/>
  <c r="J103" i="1"/>
  <c r="J104" i="1"/>
  <c r="J109" i="1"/>
  <c r="J110" i="1"/>
  <c r="J111" i="1"/>
  <c r="J112" i="1"/>
  <c r="J113" i="1"/>
  <c r="J116" i="1"/>
  <c r="J117" i="1"/>
  <c r="J118" i="1"/>
  <c r="J119" i="1"/>
  <c r="J120" i="1"/>
  <c r="J121" i="1"/>
  <c r="J122" i="1"/>
  <c r="J123" i="1"/>
  <c r="J124" i="1"/>
  <c r="J125" i="1"/>
  <c r="J130" i="1"/>
  <c r="J133" i="1"/>
  <c r="J134" i="1"/>
  <c r="J135" i="1"/>
  <c r="J137" i="1"/>
  <c r="J138" i="1"/>
  <c r="J139" i="1"/>
  <c r="J140" i="1"/>
  <c r="J143" i="1"/>
  <c r="J146" i="1"/>
  <c r="J147" i="1"/>
  <c r="J148" i="1"/>
  <c r="J151" i="1"/>
  <c r="J152" i="1"/>
  <c r="J153" i="1"/>
  <c r="J154" i="1"/>
  <c r="J155" i="1"/>
  <c r="J156" i="1"/>
  <c r="J157" i="1"/>
  <c r="J158" i="1"/>
  <c r="J161" i="1"/>
  <c r="J164" i="1"/>
  <c r="J165" i="1"/>
  <c r="J166" i="1"/>
  <c r="J167" i="1"/>
  <c r="J170" i="1"/>
  <c r="J171" i="1"/>
  <c r="J174" i="1"/>
  <c r="J175" i="1"/>
  <c r="J177" i="1"/>
  <c r="J178" i="1"/>
  <c r="J181" i="1"/>
  <c r="J182" i="1"/>
  <c r="J185" i="1"/>
  <c r="J186" i="1"/>
  <c r="J189" i="1"/>
  <c r="J190" i="1"/>
  <c r="J193" i="1"/>
  <c r="J194" i="1"/>
  <c r="J197" i="1"/>
  <c r="J201" i="1"/>
  <c r="J205" i="1"/>
  <c r="J206" i="1"/>
  <c r="J209" i="1"/>
  <c r="J210" i="1"/>
  <c r="J214" i="1"/>
  <c r="J212" i="1" s="1"/>
  <c r="J216" i="1"/>
  <c r="J217" i="1"/>
  <c r="J218" i="1"/>
  <c r="J220" i="1"/>
  <c r="J12" i="1"/>
  <c r="J11" i="1" s="1"/>
  <c r="G13" i="1"/>
  <c r="G14" i="1"/>
  <c r="G18" i="1"/>
  <c r="G17" i="1" s="1"/>
  <c r="G19" i="1"/>
  <c r="G23" i="1"/>
  <c r="G24" i="1"/>
  <c r="G25" i="1"/>
  <c r="G26" i="1"/>
  <c r="G27" i="1"/>
  <c r="G28" i="1"/>
  <c r="G29" i="1"/>
  <c r="G34" i="1"/>
  <c r="G35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62" i="1"/>
  <c r="G63" i="1"/>
  <c r="G64" i="1"/>
  <c r="G66" i="1"/>
  <c r="G69" i="1"/>
  <c r="G68" i="1" s="1"/>
  <c r="G72" i="1"/>
  <c r="G73" i="1"/>
  <c r="G76" i="1"/>
  <c r="G77" i="1"/>
  <c r="G78" i="1"/>
  <c r="G79" i="1"/>
  <c r="G80" i="1"/>
  <c r="G81" i="1"/>
  <c r="G82" i="1"/>
  <c r="G86" i="1"/>
  <c r="G85" i="1" s="1"/>
  <c r="G89" i="1"/>
  <c r="G88" i="1" s="1"/>
  <c r="G92" i="1"/>
  <c r="G93" i="1"/>
  <c r="G97" i="1"/>
  <c r="G98" i="1"/>
  <c r="G99" i="1"/>
  <c r="G100" i="1"/>
  <c r="G101" i="1"/>
  <c r="G102" i="1"/>
  <c r="G103" i="1"/>
  <c r="G104" i="1"/>
  <c r="G109" i="1"/>
  <c r="G110" i="1"/>
  <c r="G111" i="1"/>
  <c r="G112" i="1"/>
  <c r="G113" i="1"/>
  <c r="G116" i="1"/>
  <c r="G117" i="1"/>
  <c r="G118" i="1"/>
  <c r="G119" i="1"/>
  <c r="G120" i="1"/>
  <c r="G121" i="1"/>
  <c r="G122" i="1"/>
  <c r="G123" i="1"/>
  <c r="G124" i="1"/>
  <c r="G125" i="1"/>
  <c r="G130" i="1"/>
  <c r="G129" i="1" s="1"/>
  <c r="G133" i="1"/>
  <c r="G134" i="1"/>
  <c r="G135" i="1"/>
  <c r="G137" i="1"/>
  <c r="G138" i="1"/>
  <c r="G139" i="1"/>
  <c r="G140" i="1"/>
  <c r="G143" i="1"/>
  <c r="G142" i="1" s="1"/>
  <c r="G146" i="1"/>
  <c r="G147" i="1"/>
  <c r="G148" i="1"/>
  <c r="G151" i="1"/>
  <c r="G152" i="1"/>
  <c r="G153" i="1"/>
  <c r="G154" i="1"/>
  <c r="G155" i="1"/>
  <c r="G156" i="1"/>
  <c r="G157" i="1"/>
  <c r="G158" i="1"/>
  <c r="G161" i="1"/>
  <c r="G160" i="1" s="1"/>
  <c r="G164" i="1"/>
  <c r="G165" i="1"/>
  <c r="G166" i="1"/>
  <c r="G167" i="1"/>
  <c r="G170" i="1"/>
  <c r="G171" i="1"/>
  <c r="G174" i="1"/>
  <c r="G175" i="1"/>
  <c r="G177" i="1"/>
  <c r="G178" i="1"/>
  <c r="G181" i="1"/>
  <c r="G182" i="1"/>
  <c r="G185" i="1"/>
  <c r="G186" i="1"/>
  <c r="G189" i="1"/>
  <c r="G190" i="1"/>
  <c r="G193" i="1"/>
  <c r="G194" i="1"/>
  <c r="G197" i="1"/>
  <c r="G201" i="1"/>
  <c r="G200" i="1" s="1"/>
  <c r="G205" i="1"/>
  <c r="G206" i="1"/>
  <c r="G209" i="1"/>
  <c r="G210" i="1"/>
  <c r="G214" i="1"/>
  <c r="G212" i="1" s="1"/>
  <c r="G216" i="1"/>
  <c r="G217" i="1"/>
  <c r="G218" i="1"/>
  <c r="G220" i="1"/>
  <c r="G12" i="1"/>
  <c r="G11" i="1" s="1"/>
  <c r="E204" i="1"/>
  <c r="G204" i="1" s="1"/>
  <c r="E227" i="1"/>
  <c r="F227" i="1"/>
  <c r="F239" i="1"/>
  <c r="H239" i="1"/>
  <c r="I239" i="1"/>
  <c r="G91" i="1" l="1"/>
  <c r="K17" i="1"/>
  <c r="K115" i="1"/>
  <c r="G22" i="1"/>
  <c r="J22" i="1"/>
  <c r="L240" i="1"/>
  <c r="G115" i="1"/>
  <c r="G75" i="1"/>
  <c r="J115" i="1"/>
  <c r="J75" i="1"/>
  <c r="K22" i="1"/>
  <c r="G192" i="1"/>
  <c r="G184" i="1"/>
  <c r="G169" i="1"/>
  <c r="L197" i="1"/>
  <c r="L189" i="1"/>
  <c r="L181" i="1"/>
  <c r="L174" i="1"/>
  <c r="L166" i="1"/>
  <c r="L158" i="1"/>
  <c r="L154" i="1"/>
  <c r="L148" i="1"/>
  <c r="L140" i="1"/>
  <c r="L135" i="1"/>
  <c r="L125" i="1"/>
  <c r="L121" i="1"/>
  <c r="L117" i="1"/>
  <c r="L111" i="1"/>
  <c r="L103" i="1"/>
  <c r="L99" i="1"/>
  <c r="L92" i="1"/>
  <c r="K33" i="1"/>
  <c r="L81" i="1"/>
  <c r="L77" i="1"/>
  <c r="L69" i="1"/>
  <c r="L68" i="1" s="1"/>
  <c r="L62" i="1"/>
  <c r="L53" i="1"/>
  <c r="L49" i="1"/>
  <c r="L45" i="1"/>
  <c r="L35" i="1"/>
  <c r="L27" i="1"/>
  <c r="L23" i="1"/>
  <c r="L13" i="1"/>
  <c r="G71" i="1"/>
  <c r="I269" i="1"/>
  <c r="L177" i="1"/>
  <c r="L156" i="1"/>
  <c r="L152" i="1"/>
  <c r="L138" i="1"/>
  <c r="L123" i="1"/>
  <c r="L119" i="1"/>
  <c r="L113" i="1"/>
  <c r="L101" i="1"/>
  <c r="L79" i="1"/>
  <c r="L73" i="1"/>
  <c r="L64" i="1"/>
  <c r="L55" i="1"/>
  <c r="L51" i="1"/>
  <c r="L47" i="1"/>
  <c r="L43" i="1"/>
  <c r="L29" i="1"/>
  <c r="L25" i="1"/>
  <c r="G145" i="1"/>
  <c r="G33" i="1"/>
  <c r="K192" i="1"/>
  <c r="K184" i="1"/>
  <c r="K169" i="1"/>
  <c r="K145" i="1"/>
  <c r="H269" i="1"/>
  <c r="L264" i="1"/>
  <c r="L260" i="1"/>
  <c r="L256" i="1"/>
  <c r="L250" i="1"/>
  <c r="L246" i="1"/>
  <c r="L242" i="1"/>
  <c r="L194" i="1"/>
  <c r="L186" i="1"/>
  <c r="L178" i="1"/>
  <c r="L171" i="1"/>
  <c r="L165" i="1"/>
  <c r="L157" i="1"/>
  <c r="L153" i="1"/>
  <c r="L147" i="1"/>
  <c r="L139" i="1"/>
  <c r="L134" i="1"/>
  <c r="L124" i="1"/>
  <c r="L120" i="1"/>
  <c r="L110" i="1"/>
  <c r="L102" i="1"/>
  <c r="L98" i="1"/>
  <c r="L80" i="1"/>
  <c r="L66" i="1"/>
  <c r="L56" i="1"/>
  <c r="L52" i="1"/>
  <c r="L48" i="1"/>
  <c r="L44" i="1"/>
  <c r="L26" i="1"/>
  <c r="L19" i="1"/>
  <c r="F269" i="1"/>
  <c r="G203" i="1"/>
  <c r="G188" i="1"/>
  <c r="G163" i="1"/>
  <c r="L218" i="1"/>
  <c r="L210" i="1"/>
  <c r="L205" i="1"/>
  <c r="L266" i="1"/>
  <c r="L262" i="1"/>
  <c r="L258" i="1"/>
  <c r="L252" i="1"/>
  <c r="L248" i="1"/>
  <c r="L244" i="1"/>
  <c r="G173" i="1"/>
  <c r="G150" i="1"/>
  <c r="G132" i="1"/>
  <c r="G96" i="1"/>
  <c r="G40" i="1"/>
  <c r="L217" i="1"/>
  <c r="L209" i="1"/>
  <c r="G229" i="1"/>
  <c r="G227" i="1" s="1"/>
  <c r="L267" i="1"/>
  <c r="L263" i="1"/>
  <c r="L259" i="1"/>
  <c r="L253" i="1"/>
  <c r="L249" i="1"/>
  <c r="L245" i="1"/>
  <c r="L241" i="1"/>
  <c r="J239" i="1"/>
  <c r="L220" i="1"/>
  <c r="L214" i="1"/>
  <c r="L206" i="1"/>
  <c r="J33" i="1"/>
  <c r="K203" i="1"/>
  <c r="K188" i="1"/>
  <c r="K163" i="1"/>
  <c r="K150" i="1"/>
  <c r="K132" i="1"/>
  <c r="K96" i="1"/>
  <c r="K71" i="1"/>
  <c r="K40" i="1"/>
  <c r="J229" i="1"/>
  <c r="J227" i="1" s="1"/>
  <c r="K229" i="1"/>
  <c r="K227" i="1" s="1"/>
  <c r="L265" i="1"/>
  <c r="L261" i="1"/>
  <c r="L257" i="1"/>
  <c r="L251" i="1"/>
  <c r="L247" i="1"/>
  <c r="L243" i="1"/>
  <c r="J192" i="1"/>
  <c r="J184" i="1"/>
  <c r="J169" i="1"/>
  <c r="J163" i="1"/>
  <c r="J145" i="1"/>
  <c r="J132" i="1"/>
  <c r="J96" i="1"/>
  <c r="L116" i="1"/>
  <c r="L89" i="1"/>
  <c r="L88" i="1" s="1"/>
  <c r="L34" i="1"/>
  <c r="K173" i="1"/>
  <c r="L201" i="1"/>
  <c r="L200" i="1" s="1"/>
  <c r="L190" i="1"/>
  <c r="L188" i="1" s="1"/>
  <c r="L182" i="1"/>
  <c r="L175" i="1"/>
  <c r="L167" i="1"/>
  <c r="L161" i="1"/>
  <c r="L160" i="1" s="1"/>
  <c r="L155" i="1"/>
  <c r="L151" i="1"/>
  <c r="L143" i="1"/>
  <c r="L142" i="1" s="1"/>
  <c r="L137" i="1"/>
  <c r="L130" i="1"/>
  <c r="L129" i="1" s="1"/>
  <c r="L122" i="1"/>
  <c r="L118" i="1"/>
  <c r="L112" i="1"/>
  <c r="L104" i="1"/>
  <c r="L100" i="1"/>
  <c r="L93" i="1"/>
  <c r="L82" i="1"/>
  <c r="L78" i="1"/>
  <c r="L72" i="1"/>
  <c r="L63" i="1"/>
  <c r="L54" i="1"/>
  <c r="L50" i="1"/>
  <c r="L46" i="1"/>
  <c r="L42" i="1"/>
  <c r="L28" i="1"/>
  <c r="L24" i="1"/>
  <c r="L14" i="1"/>
  <c r="L216" i="1"/>
  <c r="L76" i="1"/>
  <c r="J204" i="1"/>
  <c r="L193" i="1"/>
  <c r="L185" i="1"/>
  <c r="L170" i="1"/>
  <c r="L164" i="1"/>
  <c r="L146" i="1"/>
  <c r="L133" i="1"/>
  <c r="L109" i="1"/>
  <c r="L97" i="1"/>
  <c r="L86" i="1"/>
  <c r="L85" i="1" s="1"/>
  <c r="L18" i="1"/>
  <c r="L17" i="1" s="1"/>
  <c r="J40" i="1"/>
  <c r="J68" i="1"/>
  <c r="J71" i="1"/>
  <c r="J129" i="1"/>
  <c r="J142" i="1"/>
  <c r="J150" i="1"/>
  <c r="J160" i="1"/>
  <c r="J173" i="1"/>
  <c r="J188" i="1"/>
  <c r="J200" i="1"/>
  <c r="L12" i="1"/>
  <c r="E203" i="1"/>
  <c r="G239" i="1"/>
  <c r="L230" i="1"/>
  <c r="L229" i="1" s="1"/>
  <c r="L227" i="1" s="1"/>
  <c r="K239" i="1"/>
  <c r="D134" i="1"/>
  <c r="L33" i="1" l="1"/>
  <c r="G269" i="1"/>
  <c r="L75" i="1"/>
  <c r="L91" i="1"/>
  <c r="E269" i="1"/>
  <c r="L11" i="1"/>
  <c r="L184" i="1"/>
  <c r="L115" i="1"/>
  <c r="L212" i="1"/>
  <c r="L22" i="1"/>
  <c r="L192" i="1"/>
  <c r="L71" i="1"/>
  <c r="L145" i="1"/>
  <c r="L169" i="1"/>
  <c r="K269" i="1"/>
  <c r="L96" i="1"/>
  <c r="L163" i="1"/>
  <c r="L239" i="1"/>
  <c r="L132" i="1"/>
  <c r="L173" i="1"/>
  <c r="L40" i="1"/>
  <c r="J203" i="1"/>
  <c r="J269" i="1" s="1"/>
  <c r="L204" i="1"/>
  <c r="L203" i="1" s="1"/>
  <c r="L150" i="1"/>
  <c r="C163" i="1"/>
  <c r="B163" i="1"/>
  <c r="D164" i="1"/>
  <c r="L269" i="1" l="1"/>
  <c r="D56" i="1"/>
  <c r="D205" i="1" l="1"/>
  <c r="D206" i="1"/>
  <c r="B204" i="1"/>
  <c r="B203" i="1" s="1"/>
  <c r="B150" i="1" l="1"/>
  <c r="B145" i="1"/>
  <c r="B132" i="1"/>
  <c r="B96" i="1"/>
  <c r="B71" i="1"/>
  <c r="B40" i="1"/>
  <c r="D23" i="1" l="1"/>
  <c r="D24" i="1"/>
  <c r="D25" i="1"/>
  <c r="B229" i="1" l="1"/>
  <c r="B227" i="1" s="1"/>
  <c r="D235" i="1"/>
  <c r="D13" i="1" l="1"/>
  <c r="D12" i="1"/>
  <c r="D154" i="1" l="1"/>
  <c r="D214" i="1" l="1"/>
  <c r="D216" i="1"/>
  <c r="C145" i="1" l="1"/>
  <c r="B192" i="1"/>
  <c r="B188" i="1"/>
  <c r="B184" i="1"/>
  <c r="B169" i="1"/>
  <c r="B142" i="1"/>
  <c r="B33" i="1"/>
  <c r="D190" i="1"/>
  <c r="D189" i="1"/>
  <c r="D188" i="1" s="1"/>
  <c r="C188" i="1"/>
  <c r="C150" i="1"/>
  <c r="D152" i="1"/>
  <c r="D151" i="1"/>
  <c r="D146" i="1"/>
  <c r="D147" i="1"/>
  <c r="C169" i="1"/>
  <c r="D171" i="1"/>
  <c r="D170" i="1"/>
  <c r="D109" i="1"/>
  <c r="C129" i="1"/>
  <c r="B129" i="1"/>
  <c r="D130" i="1"/>
  <c r="D129" i="1" s="1"/>
  <c r="D166" i="1"/>
  <c r="D167" i="1"/>
  <c r="D28" i="1"/>
  <c r="D157" i="1"/>
  <c r="C33" i="1"/>
  <c r="D266" i="1"/>
  <c r="D262" i="1"/>
  <c r="D241" i="1"/>
  <c r="D201" i="1"/>
  <c r="D200" i="1" s="1"/>
  <c r="C200" i="1"/>
  <c r="B200" i="1"/>
  <c r="D197" i="1"/>
  <c r="C192" i="1"/>
  <c r="D194" i="1"/>
  <c r="D193" i="1"/>
  <c r="C184" i="1"/>
  <c r="D186" i="1"/>
  <c r="D185" i="1"/>
  <c r="D35" i="1"/>
  <c r="D34" i="1"/>
  <c r="D29" i="1"/>
  <c r="D156" i="1"/>
  <c r="C160" i="1"/>
  <c r="B160" i="1"/>
  <c r="D161" i="1"/>
  <c r="D160" i="1" s="1"/>
  <c r="D153" i="1"/>
  <c r="D234" i="1"/>
  <c r="D231" i="1"/>
  <c r="D230" i="1"/>
  <c r="C229" i="1"/>
  <c r="C227" i="1" s="1"/>
  <c r="D155" i="1"/>
  <c r="C203" i="1"/>
  <c r="D119" i="1"/>
  <c r="D118" i="1"/>
  <c r="D117" i="1"/>
  <c r="C85" i="1"/>
  <c r="B85" i="1"/>
  <c r="D86" i="1"/>
  <c r="D85" i="1" s="1"/>
  <c r="D120" i="1"/>
  <c r="C132" i="1"/>
  <c r="C142" i="1"/>
  <c r="D116" i="1"/>
  <c r="D210" i="1"/>
  <c r="D18" i="1"/>
  <c r="D113" i="1"/>
  <c r="D64" i="1"/>
  <c r="D209" i="1"/>
  <c r="D121" i="1"/>
  <c r="D110" i="1"/>
  <c r="D133" i="1"/>
  <c r="D236" i="1"/>
  <c r="D26" i="1"/>
  <c r="D27" i="1"/>
  <c r="D93" i="1"/>
  <c r="D14" i="1"/>
  <c r="D11" i="1" s="1"/>
  <c r="D218" i="1"/>
  <c r="C96" i="1"/>
  <c r="C88" i="1"/>
  <c r="B88" i="1"/>
  <c r="D89" i="1"/>
  <c r="D88" i="1" s="1"/>
  <c r="D72" i="1"/>
  <c r="D125" i="1"/>
  <c r="C71" i="1"/>
  <c r="D178" i="1"/>
  <c r="D181" i="1"/>
  <c r="D148" i="1"/>
  <c r="D165" i="1"/>
  <c r="D163" i="1" s="1"/>
  <c r="D143" i="1"/>
  <c r="D137" i="1"/>
  <c r="D138" i="1"/>
  <c r="D139" i="1"/>
  <c r="D102" i="1"/>
  <c r="D100" i="1"/>
  <c r="D81" i="1"/>
  <c r="D80" i="1"/>
  <c r="D79" i="1"/>
  <c r="D82" i="1"/>
  <c r="D124" i="1"/>
  <c r="D123" i="1"/>
  <c r="D92" i="1"/>
  <c r="D73" i="1"/>
  <c r="D78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42" i="1"/>
  <c r="D63" i="1"/>
  <c r="D112" i="1"/>
  <c r="D111" i="1"/>
  <c r="D237" i="1"/>
  <c r="D140" i="1"/>
  <c r="D217" i="1"/>
  <c r="D212" i="1" s="1"/>
  <c r="C40" i="1"/>
  <c r="C68" i="1"/>
  <c r="C173" i="1"/>
  <c r="D220" i="1"/>
  <c r="D19" i="1"/>
  <c r="D62" i="1"/>
  <c r="D66" i="1"/>
  <c r="D69" i="1"/>
  <c r="D68" i="1" s="1"/>
  <c r="D122" i="1"/>
  <c r="D76" i="1"/>
  <c r="D77" i="1"/>
  <c r="D97" i="1"/>
  <c r="D98" i="1"/>
  <c r="D99" i="1"/>
  <c r="D101" i="1"/>
  <c r="D103" i="1"/>
  <c r="D104" i="1"/>
  <c r="D135" i="1"/>
  <c r="D158" i="1"/>
  <c r="D174" i="1"/>
  <c r="D175" i="1"/>
  <c r="D177" i="1"/>
  <c r="D182" i="1"/>
  <c r="B68" i="1"/>
  <c r="B239" i="1"/>
  <c r="D233" i="1"/>
  <c r="D264" i="1"/>
  <c r="C239" i="1"/>
  <c r="D263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6" i="1"/>
  <c r="D257" i="1"/>
  <c r="D258" i="1"/>
  <c r="D259" i="1"/>
  <c r="D260" i="1"/>
  <c r="D261" i="1"/>
  <c r="D265" i="1"/>
  <c r="D267" i="1"/>
  <c r="D240" i="1"/>
  <c r="D75" i="1" l="1"/>
  <c r="D91" i="1"/>
  <c r="D22" i="1"/>
  <c r="D17" i="1"/>
  <c r="C269" i="1"/>
  <c r="D115" i="1"/>
  <c r="B269" i="1"/>
  <c r="D184" i="1"/>
  <c r="D33" i="1"/>
  <c r="D142" i="1"/>
  <c r="D192" i="1"/>
  <c r="D96" i="1"/>
  <c r="D150" i="1"/>
  <c r="D239" i="1"/>
  <c r="D204" i="1"/>
  <c r="D203" i="1" s="1"/>
  <c r="D173" i="1"/>
  <c r="D229" i="1"/>
  <c r="D227" i="1" s="1"/>
  <c r="D71" i="1"/>
  <c r="D169" i="1"/>
  <c r="D145" i="1"/>
  <c r="D132" i="1"/>
  <c r="D40" i="1"/>
  <c r="D269" i="1" l="1"/>
</calcChain>
</file>

<file path=xl/sharedStrings.xml><?xml version="1.0" encoding="utf-8"?>
<sst xmlns="http://schemas.openxmlformats.org/spreadsheetml/2006/main" count="268" uniqueCount="224">
  <si>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</si>
  <si>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</si>
  <si>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</si>
  <si>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</si>
  <si>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</si>
  <si>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</si>
  <si>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</si>
  <si>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</si>
  <si>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</si>
  <si>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</si>
  <si>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</si>
  <si>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</si>
  <si>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</si>
  <si>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</si>
  <si>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</si>
  <si>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</si>
  <si>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</si>
  <si>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</si>
  <si>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Szórvány közvilágítás bővítések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</si>
  <si>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</si>
  <si>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</si>
  <si>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</si>
  <si>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</si>
  <si>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</si>
  <si>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</si>
  <si>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</si>
  <si>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</si>
  <si>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</si>
  <si>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</si>
  <si>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</si>
  <si>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</si>
  <si>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</si>
  <si>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</si>
  <si>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</si>
  <si>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</si>
  <si>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</si>
  <si>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</si>
  <si>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</si>
  <si>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</si>
  <si>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</si>
  <si>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081045 Szabadidősport tevékenység és támogatása</t>
  </si>
  <si>
    <t>013320 Köztemető fenntartás és működtetés</t>
  </si>
  <si>
    <t>Komáromi köztemetőbe pót vízvezeték kiépítés</t>
  </si>
  <si>
    <t>081071 Üdülői szálláshely szolgáltatás és étkeztetés</t>
  </si>
  <si>
    <t xml:space="preserve">Komáromi Napsugár Óvoda asztali számítógép </t>
  </si>
  <si>
    <t xml:space="preserve">Komárom Város Egészségügyi Alapellátási Szolgálata klímaberendezés </t>
  </si>
  <si>
    <t>047410 Ár- és belvízvédelemmel összefüggő tevékenységek</t>
  </si>
  <si>
    <t>Komárom Város 2018. évi beruházási kiadásainak előirányzata feladatonként (ÁFÁ-val)</t>
  </si>
  <si>
    <t>066020 Város és községgazdálkodás</t>
  </si>
  <si>
    <t>KVSE molaji sporttelep kútfúrás saját vízforrás kiépítésére</t>
  </si>
  <si>
    <t>066010 Zöldterület kezelés</t>
  </si>
  <si>
    <t>Automata öntözőberendezés Hősök terén</t>
  </si>
  <si>
    <t>Automata öntözőberendezés Szent István téren</t>
  </si>
  <si>
    <t>Út tervezések, hatósági díjak (Aranyember u. vége, Hold u; Zsák u; )</t>
  </si>
  <si>
    <t>Bartók B. u. kiépítése</t>
  </si>
  <si>
    <t>Bajcsy - Zs. u. gyalogátkelőhely kijeleölése</t>
  </si>
  <si>
    <t>Festékbolt melletti út és csapadékvíz elvezetés kiépítése</t>
  </si>
  <si>
    <t>Feszty Á. Ált. Isk. előtt parkolósáv és járda építése</t>
  </si>
  <si>
    <t>Laktanya köz 3. mellett parkoló építés</t>
  </si>
  <si>
    <t>Mocsai út buszöböl és peron építése</t>
  </si>
  <si>
    <t>Zsák u. kiépítése</t>
  </si>
  <si>
    <t>Aranyember u. végének kiépítése</t>
  </si>
  <si>
    <t>Kalmár köz parkoló építés</t>
  </si>
  <si>
    <t>Páva köz I. ütem építése (Kölcsey u. folytatása)</t>
  </si>
  <si>
    <t>Kispatak utca II. ütem építése</t>
  </si>
  <si>
    <t>József A.utca tömbök előtti parkolóbővítés</t>
  </si>
  <si>
    <t>Blaha L. utca szilárd burkolatának építése</t>
  </si>
  <si>
    <t>Iskola utca járdaépítés</t>
  </si>
  <si>
    <t>Vízrendezési tervek készítése</t>
  </si>
  <si>
    <t>Lengyár telep csapadékvíz elvezetés kiépítésének tervezése</t>
  </si>
  <si>
    <t>Vezérek parkja csapadékvíz elvezetés kiépítése</t>
  </si>
  <si>
    <t>Jászai M. u. csapadékvíz kiépítése</t>
  </si>
  <si>
    <t>063080 Vízellátással kapcsolatos közmű építése, fenntartása üzemeltetése</t>
  </si>
  <si>
    <t>Buszvárók vásárlása (4 db)</t>
  </si>
  <si>
    <t>Hősök tere jelzőlámpás gyalogátkelő kiépítése</t>
  </si>
  <si>
    <t>Házi átemelő szivattyú telepítés</t>
  </si>
  <si>
    <t>Lenkey utca csatornahálózat kiépítése</t>
  </si>
  <si>
    <t>Blaha utca csapdékvíz elvezetése</t>
  </si>
  <si>
    <t>Közmű tervezések</t>
  </si>
  <si>
    <t>Közvilágítás korszerűsítés folytatása (LED)</t>
  </si>
  <si>
    <t>Báthory u. közvilágítás bővítés</t>
  </si>
  <si>
    <t>Térffy Gyula utca-Szamos utca sarok közvilágítás</t>
  </si>
  <si>
    <t>Domb utca közvilágítás bővítés</t>
  </si>
  <si>
    <t>Gesztenye utca közvilágítás bővítés</t>
  </si>
  <si>
    <t>Madách utca közvilágítás bővítés</t>
  </si>
  <si>
    <t>Berecz Dezső Sporttelepen járda építés</t>
  </si>
  <si>
    <t>Bozsik József sportpálya kerítés építés</t>
  </si>
  <si>
    <t>Bozsik József sportpálya udvari tároló építés</t>
  </si>
  <si>
    <t>Trianoni emlékmű a Sport utca Igmándi utca kereszteződésénél (harangláb)</t>
  </si>
  <si>
    <t>Alapy Gáspár térre Alapy Gáspár mellszobrának felállítása megvilágítással</t>
  </si>
  <si>
    <t>082091 Közművelődés, közösségi és társadalmi részvétel fejlesztése</t>
  </si>
  <si>
    <t>Dózsa György Művelődési Ház hátsó fedett terasz építése</t>
  </si>
  <si>
    <t>082044 Könyvtári szolgáltatások</t>
  </si>
  <si>
    <t>Strand könyvtár működtetéséhez faház beszerzése</t>
  </si>
  <si>
    <t>Komáromi Csillag Óvoda kresz parkhoz vezető járda</t>
  </si>
  <si>
    <t>Komáromi Szőnyi Színes Óvoda belső átalakítás</t>
  </si>
  <si>
    <t xml:space="preserve">Komáromi Tóparti Óvoda fedett kerékpártároló </t>
  </si>
  <si>
    <t>Komáromi Tóparti Óvoda játéktároló faház</t>
  </si>
  <si>
    <t>Komáromi Gesztenyés Óvoda udvar bővítés</t>
  </si>
  <si>
    <t>Komáromi Gesztenyés Óvoda kerítés építés</t>
  </si>
  <si>
    <t>Szabdság úti áteresz tervezése és átépítése</t>
  </si>
  <si>
    <t>063020 Víztermelés, kezelés, ellátás</t>
  </si>
  <si>
    <t>Báthory utca levezető nyiltárok megvásárlása</t>
  </si>
  <si>
    <t>GEO telekvásárlás</t>
  </si>
  <si>
    <t>072111 Háziorvosi alapellátás</t>
  </si>
  <si>
    <t>Hardver beszerzés</t>
  </si>
  <si>
    <t>Lenkey utca vízvezetés építés</t>
  </si>
  <si>
    <t>Komáromi kutyaiskola kerítés építés</t>
  </si>
  <si>
    <t>054020 Védett természeti területek és természeti értékek bemutatása, megőrzése és fenntartása</t>
  </si>
  <si>
    <t>Térfigyelő kamerák</t>
  </si>
  <si>
    <t>Kajak kenu kikötő létesítése</t>
  </si>
  <si>
    <t>Uszoda kiviteli terv</t>
  </si>
  <si>
    <t>Koppánymonostori sportpálya körüli zöldterület parkosítás, zajvédő fasor, cserjesor telepítés</t>
  </si>
  <si>
    <t>Mártírok úti tömbök előtti járda, Bem utca felőli rámpa építés</t>
  </si>
  <si>
    <t>Jókai liget játszótér kiviteli terv</t>
  </si>
  <si>
    <t>Vállalkozók útja - Távhő Kft-hez új ivóvízvezeték, eng tervvel ( 2 db tűzcsappal)</t>
  </si>
  <si>
    <t>Minivár Bölcsőde udvari tároló</t>
  </si>
  <si>
    <t>Erdőtelepítés (rendezési terv szerint)</t>
  </si>
  <si>
    <t>Komáromi köztemető ravatalozó előtető hozzáépítés</t>
  </si>
  <si>
    <t>Minivár Bölcsőde terasz térburkolat építés</t>
  </si>
  <si>
    <t>Minivár Bölcsőde fix árnyékoló</t>
  </si>
  <si>
    <t>Beruházási tervek</t>
  </si>
  <si>
    <t>053010 Környezetszennyezés csökkentésének igazgatása</t>
  </si>
  <si>
    <t>Figyelőkutak fúrása (3 db)</t>
  </si>
  <si>
    <t>Nonprofit szolgáltatóház kialakítása támogatási előlegből</t>
  </si>
  <si>
    <t>Nonprofit szolgáltatóházba eszközbeszerzés támogatási előlegből</t>
  </si>
  <si>
    <t>Elektromos töltőállomás kialakítása támogatásból</t>
  </si>
  <si>
    <t>Komáromi Aprótalpak Bölcsődébe eszközbeszerzés támogatási előlegből</t>
  </si>
  <si>
    <t>Brigetio öröksége látogatóközpont kialakítása támogatási előlegből</t>
  </si>
  <si>
    <t xml:space="preserve">Brigetio látogató központ olajtartály kivétele </t>
  </si>
  <si>
    <t>Kisajátítások</t>
  </si>
  <si>
    <t>Hardver beszerzések</t>
  </si>
  <si>
    <t>Kisértékű tárgyi eszközök:</t>
  </si>
  <si>
    <t>kisértékű informatikai eszközök</t>
  </si>
  <si>
    <t>kisértékű egyéb gép, berendezés</t>
  </si>
  <si>
    <t>2 db mobil kamera műszak részére</t>
  </si>
  <si>
    <t>102023 Időskorúak bentlakásos ellátása</t>
  </si>
  <si>
    <t>Járásszékhely múzeumok szakmai támogatásából szerver vásárlás</t>
  </si>
  <si>
    <t>Fenyves táborba kamera rendszer kiépítés</t>
  </si>
  <si>
    <t>Geotermikus hőellátó rendszer kiépítése önerő</t>
  </si>
  <si>
    <t>041110 Általános gazdasági és kereskedelmi ügyek</t>
  </si>
  <si>
    <t>Inkubátorházak fejlesztése támogatási előlegből</t>
  </si>
  <si>
    <t>Inkubátorházak fejlesztése önerő</t>
  </si>
  <si>
    <t xml:space="preserve">092260 Gimnázium és szakképző iskola tan közism és elméleti okt összefüggő műk feladatok </t>
  </si>
  <si>
    <t>Jókai Mór Gimnázium energetiki korszerűsítése támogatási előlegből</t>
  </si>
  <si>
    <t>Jókai Mór Gimnázium energetiki korszerűsítése önerő</t>
  </si>
  <si>
    <t>096015 Gyermekétkeztetés köznevelési intézményben</t>
  </si>
  <si>
    <t>Gesztenyés Óvoda konyhai mosogatógép</t>
  </si>
  <si>
    <t>Kistáltos Óvoda konyhai mosogatógép</t>
  </si>
  <si>
    <t>Ipari mosogatógép</t>
  </si>
  <si>
    <t>102031 Idősek nappali ellátása</t>
  </si>
  <si>
    <t>Eszközbeszerzés (busz) Gondozási Központba támogatásból</t>
  </si>
  <si>
    <t>Komáromi Szivárvány Óvoda számítógép</t>
  </si>
  <si>
    <t xml:space="preserve">Komáromi Csillag Óvoda digitális okosjáték óvodásoknak </t>
  </si>
  <si>
    <t xml:space="preserve">Komáromi Napsugár Óvoda klíma berendezés </t>
  </si>
  <si>
    <t xml:space="preserve">Komáromi Gesztenyés Óvoda digitális okosjáték óvodásoknak </t>
  </si>
  <si>
    <t>Komáromi Kistáltos Óvoda laptop</t>
  </si>
  <si>
    <t>Komáromi Klapka György Múzeum projektor</t>
  </si>
  <si>
    <t>Jókai Mór Városi Könyvtár 2 db laptop</t>
  </si>
  <si>
    <t>Jókai Mór Városi Könyvtár NIKON fényképezőgép</t>
  </si>
  <si>
    <t>Komárom Város Egyesített Szociális Intézménye mángoló</t>
  </si>
  <si>
    <t>Komárom Város Egyesített Szociális Intézménye mosodai szennyestároló kocsi</t>
  </si>
  <si>
    <t xml:space="preserve">Komárom Város Egészségügyi Alapellátási Szolgálata 3 db turbina </t>
  </si>
  <si>
    <t>081030 Sportlétesítmények, edzőtáborok működtetése és fejlesztése</t>
  </si>
  <si>
    <t>Brigetio öröksége látogatóközpont kialakítása épületberuházás önerő</t>
  </si>
  <si>
    <t>Brigetio öröksége látogatóközpont kialakítása eszközbeszerzés önerő</t>
  </si>
  <si>
    <t>Geotermikus hőellátó rendszer kiépítése támogatásból</t>
  </si>
  <si>
    <t>CLLD Közösségfejlesztés támogatásból</t>
  </si>
  <si>
    <t>Helyi identitás és kohézió erősítése pályázati támogatásból eszközbeszerzés</t>
  </si>
  <si>
    <t>074051 Nem fertőző betegségek megelőzése</t>
  </si>
  <si>
    <t>Alapellátás fejlesztése támogatásból eszközbeszerzés</t>
  </si>
  <si>
    <t>Zöld város kialakítása támogatásból</t>
  </si>
  <si>
    <t>082092 Közművelődés, hagyományos közösségi kulturális értékek gondozása</t>
  </si>
  <si>
    <t>Regionális népi kézműves alkotóház támogatásból</t>
  </si>
  <si>
    <t>Regionális népi kézműves alkotóház eszközbeszerzés támogatásból</t>
  </si>
  <si>
    <t>Könyvtár tanulást segítő infrastrukturális fejlesztés eszközbeszerzés támogatásból</t>
  </si>
  <si>
    <t>Könyvtár tanulást segítő infrastrukturális fejlesztés épület kialakítás támogatásból</t>
  </si>
  <si>
    <t>Oktatási tér és tanulmánytár kialakítás támogatásból</t>
  </si>
  <si>
    <t>Oktatási tér és tanulmánytár kialakítás önerő</t>
  </si>
  <si>
    <t>095040 Munkaerőpiaci felnőttképzéshez kapcsolódó szakmai szolgáltatás</t>
  </si>
  <si>
    <t>Humán szolgáltatások fejlesztése építés támogatásból</t>
  </si>
  <si>
    <t>Humán szolgáltatások fejlesztése eszközbeszerzés támogatásból</t>
  </si>
  <si>
    <t>013370 Informatikai fejlesztések, szolgáltatások (ASP)</t>
  </si>
  <si>
    <t>Járásszékhely múzeumok szakmai támogatása önerő</t>
  </si>
  <si>
    <t>PH tető beépítésre engedélyezési tervek (képviselői tárgyaló)</t>
  </si>
  <si>
    <t>PH épületéhez kerékpártároló építés</t>
  </si>
  <si>
    <t>2 db klíma beszerelés közterület felügyeletre</t>
  </si>
  <si>
    <t>Nagyterembe 2 db klíma beépítés</t>
  </si>
  <si>
    <t>Telekvásárlás ipari park területén</t>
  </si>
  <si>
    <t>1870 HRSZ Zrínyi utcai kisajátítás</t>
  </si>
  <si>
    <t>Komáromi Aprótalpak Bölcsődébe átalakítás támogatási előlegből</t>
  </si>
  <si>
    <t>Komáromi Aprótalpak Bölcsődébe átalakítás támogatásból</t>
  </si>
  <si>
    <t>Komáromi Aprótalpak Bölcsőde előtt parkolók kialakítása</t>
  </si>
  <si>
    <t>Csokonai Művelődési Központ átalakítás</t>
  </si>
  <si>
    <t>Fedett lőtér átalakítás</t>
  </si>
  <si>
    <t>Gépkocsi vásárlás a műszaki osztály és a Komáromi Klapka György múzeum használatára</t>
  </si>
  <si>
    <t>8. melléklet</t>
  </si>
  <si>
    <t>Bozsik József sportpálya új kiszolgáló épület építés terv</t>
  </si>
  <si>
    <t>Javasolt módosítás</t>
  </si>
  <si>
    <t>/2018.(..) önk rend módosított ei</t>
  </si>
  <si>
    <t>Összesen</t>
  </si>
  <si>
    <t>Módosított előirányzat</t>
  </si>
  <si>
    <t>2018. évi eredeti előirányzat összesen</t>
  </si>
  <si>
    <t>I. világháborús hadisírok</t>
  </si>
  <si>
    <t>MOL lakótelepen eon hálózat szabványosítás</t>
  </si>
  <si>
    <t>Komáromi Tám-Pont Család- és Gyermekjóléti Intézmény helység kialakítás</t>
  </si>
  <si>
    <t>Komáromi Tám-Pont Család- és Gyermekjóléti Intézmény nyomtató</t>
  </si>
  <si>
    <t>042220 Erdőgazdálkodás</t>
  </si>
  <si>
    <t>Halastó utca kiépítés I. ütem</t>
  </si>
  <si>
    <t>Koppány vezér út Fácántelepi buszmegálló peron</t>
  </si>
  <si>
    <t>Duna Bástya területén tereprendezés</t>
  </si>
  <si>
    <t>Árpád utca Idősek Otthona előtti járda</t>
  </si>
  <si>
    <t>Konténer pótlás szennyvíztisztító</t>
  </si>
  <si>
    <t>Öreghegyi zárt telek talajvíz kút</t>
  </si>
  <si>
    <t>Kutyaiskola kerítés</t>
  </si>
  <si>
    <t>Komáromi Szőnyi Színes Óvoda kert</t>
  </si>
  <si>
    <t>Komáromi Gesztenyés Óvoda kert</t>
  </si>
  <si>
    <t>Komáromi Gesztenyés Óvoda játszótér</t>
  </si>
  <si>
    <t>016080 Kiemelt állami és önkormányzati rendezvények</t>
  </si>
  <si>
    <t>Berecz Dezső Sporttelep műfüves pályára kiegészítő eszközök önerő</t>
  </si>
  <si>
    <t>OTP előtti gyalgátkelőhöz villogó fényjelző</t>
  </si>
  <si>
    <t>Személygépkocsi</t>
  </si>
  <si>
    <t>Komáromi Aprótalpak Bölcsődébe átalakítás önerő</t>
  </si>
  <si>
    <t>1434 HRSZ 55 m2 területvásárlás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</si>
</sst>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5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3" fontId="3" fillId="0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3" fontId="3" fillId="0" borderId="1" xfId="0" applyNumberFormat="1" applyFont="1" applyFill="1" applyBorder="1" applyAlignment="1"/>
    <xf numFmtId="49" fontId="3" fillId="0" borderId="2" xfId="0" applyNumberFormat="1" applyFont="1" applyFill="1" applyBorder="1"/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49" fontId="4" fillId="0" borderId="2" xfId="0" applyNumberFormat="1" applyFont="1" applyFill="1" applyBorder="1"/>
    <xf numFmtId="49" fontId="4" fillId="0" borderId="2" xfId="0" applyNumberFormat="1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3" fontId="4" fillId="4" borderId="1" xfId="0" applyNumberFormat="1" applyFont="1" applyFill="1" applyBorder="1" applyAlignme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/>
    </xf>
    <xf numFmtId="3" fontId="4" fillId="4" borderId="1" xfId="0" applyNumberFormat="1" applyFont="1" applyFill="1" applyBorder="1"/>
    <xf numFmtId="3" fontId="3" fillId="4" borderId="1" xfId="0" applyNumberFormat="1" applyFont="1" applyFill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9"/>
  <sheetViews>
    <sheetView tabSelected="1" zoomScaleNormal="100" workbookViewId="0">
      <pane ySplit="9" topLeftCell="A13" activePane="bottomLeft" state="frozen"/>
      <selection pane="bottomLeft" activeCell="O13" sqref="O13"/>
    </sheetView>
  </sheetViews>
  <sheetFormatPr defaultRowHeight="12.75" x14ac:dyDescent="0.2"/>
  <cols>
    <col min="1" max="1" width="77.7109375" bestFit="1" customWidth="1"/>
    <col min="2" max="3" width="10.7109375" customWidth="1"/>
    <col min="4" max="4" width="11.85546875" customWidth="1"/>
    <col min="5" max="5" width="12.7109375" customWidth="1"/>
  </cols>
  <sheetData>
    <row r="1" spans="1:12" ht="11.25" customHeight="1" x14ac:dyDescent="0.2">
      <c r="A1" s="46"/>
      <c r="B1" s="46"/>
      <c r="C1" s="46"/>
      <c r="D1" s="46"/>
      <c r="K1" s="49" t="s">
        <v>196</v>
      </c>
      <c r="L1" s="49"/>
    </row>
    <row r="2" spans="1:12" ht="12" customHeight="1" x14ac:dyDescent="0.2">
      <c r="A2" s="48" t="s">
        <v>47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12" customHeight="1" x14ac:dyDescent="0.2">
      <c r="A3" s="29"/>
      <c r="C3" s="43"/>
      <c r="D3" s="43"/>
    </row>
    <row r="4" spans="1:12" ht="12" customHeight="1" x14ac:dyDescent="0.2">
      <c r="A4" s="38"/>
      <c r="K4" s="39"/>
      <c r="L4" s="39"/>
    </row>
    <row r="5" spans="1:12" x14ac:dyDescent="0.2">
      <c r="L5" s="18" t="s">
        <v>6</v>
      </c>
    </row>
    <row r="6" spans="1:12" ht="17.25" customHeight="1" x14ac:dyDescent="0.2">
      <c r="A6" s="44" t="s">
        <v>0</v>
      </c>
      <c r="B6" s="45" t="s">
        <v>4</v>
      </c>
      <c r="C6" s="45" t="s">
        <v>5</v>
      </c>
      <c r="D6" s="45" t="s">
        <v>202</v>
      </c>
      <c r="E6" s="45" t="s">
        <v>201</v>
      </c>
      <c r="F6" s="45"/>
      <c r="G6" s="45"/>
      <c r="H6" s="50" t="s">
        <v>198</v>
      </c>
      <c r="I6" s="50"/>
      <c r="J6" s="45" t="s">
        <v>199</v>
      </c>
      <c r="K6" s="45"/>
      <c r="L6" s="45"/>
    </row>
    <row r="7" spans="1:12" ht="17.25" customHeight="1" x14ac:dyDescent="0.2">
      <c r="A7" s="44"/>
      <c r="B7" s="45"/>
      <c r="C7" s="45"/>
      <c r="D7" s="45"/>
      <c r="E7" s="45" t="s">
        <v>4</v>
      </c>
      <c r="F7" s="45" t="s">
        <v>5</v>
      </c>
      <c r="G7" s="45" t="s">
        <v>200</v>
      </c>
      <c r="H7" s="45" t="s">
        <v>4</v>
      </c>
      <c r="I7" s="45" t="s">
        <v>5</v>
      </c>
      <c r="J7" s="45" t="s">
        <v>4</v>
      </c>
      <c r="K7" s="45" t="s">
        <v>5</v>
      </c>
      <c r="L7" s="45" t="s">
        <v>200</v>
      </c>
    </row>
    <row r="8" spans="1:12" ht="17.25" customHeight="1" x14ac:dyDescent="0.2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ht="15" customHeight="1" x14ac:dyDescent="0.2">
      <c r="A9" s="23" t="s">
        <v>11</v>
      </c>
      <c r="B9" s="26">
        <f t="shared" ref="B9:K9" si="0">SUM(B11,B17,B22,B33,B37,B40,B68,B71,B85,B91,B108,B115,B75,B88,B96,B129,B132,B142,B145,B150,B160,B163,B169,B173,B184,B188,B192,B196,B200,B203,B212)</f>
        <v>4333441</v>
      </c>
      <c r="C9" s="26">
        <f t="shared" si="0"/>
        <v>0</v>
      </c>
      <c r="D9" s="26">
        <f t="shared" si="0"/>
        <v>4333441</v>
      </c>
      <c r="E9" s="26">
        <f t="shared" si="0"/>
        <v>4333441</v>
      </c>
      <c r="F9" s="26">
        <f t="shared" si="0"/>
        <v>0</v>
      </c>
      <c r="G9" s="26">
        <f t="shared" si="0"/>
        <v>4333441</v>
      </c>
      <c r="H9" s="26">
        <f t="shared" si="0"/>
        <v>25772</v>
      </c>
      <c r="I9" s="26">
        <f t="shared" si="0"/>
        <v>0</v>
      </c>
      <c r="J9" s="26">
        <f t="shared" si="0"/>
        <v>4359213</v>
      </c>
      <c r="K9" s="26">
        <f t="shared" si="0"/>
        <v>0</v>
      </c>
      <c r="L9" s="26">
        <f>SUM(L11,L17,L22,L33,L37,L40,L68,L71,L85,L91,L108,L115,L75,L88,L96,L129,L132,L142,L145,L150,L160,L163,L169,L173,L184,L188,L192,L196,L200,L203,L212)</f>
        <v>4359213</v>
      </c>
    </row>
    <row r="10" spans="1:12" ht="12.75" customHeight="1" x14ac:dyDescent="0.2">
      <c r="A10" s="27"/>
      <c r="B10" s="28"/>
      <c r="C10" s="28"/>
      <c r="D10" s="28"/>
      <c r="E10" s="10"/>
      <c r="F10" s="10"/>
      <c r="G10" s="10"/>
      <c r="H10" s="10"/>
      <c r="I10" s="10"/>
      <c r="J10" s="10"/>
      <c r="K10" s="10"/>
      <c r="L10" s="10"/>
    </row>
    <row r="11" spans="1:12" ht="12.75" customHeight="1" x14ac:dyDescent="0.2">
      <c r="A11" s="8" t="s">
        <v>19</v>
      </c>
      <c r="B11" s="9">
        <f>SUM(B12:B15)</f>
        <v>9750</v>
      </c>
      <c r="C11" s="9">
        <f t="shared" ref="C11:L11" si="1">SUM(C12:C15)</f>
        <v>0</v>
      </c>
      <c r="D11" s="9">
        <f t="shared" si="1"/>
        <v>9750</v>
      </c>
      <c r="E11" s="9">
        <f t="shared" si="1"/>
        <v>9750</v>
      </c>
      <c r="F11" s="9">
        <f t="shared" si="1"/>
        <v>0</v>
      </c>
      <c r="G11" s="9">
        <f t="shared" si="1"/>
        <v>9750</v>
      </c>
      <c r="H11" s="9">
        <f t="shared" si="1"/>
        <v>-4200</v>
      </c>
      <c r="I11" s="9">
        <f t="shared" si="1"/>
        <v>0</v>
      </c>
      <c r="J11" s="9">
        <f t="shared" si="1"/>
        <v>5550</v>
      </c>
      <c r="K11" s="9">
        <f t="shared" si="1"/>
        <v>0</v>
      </c>
      <c r="L11" s="9">
        <f t="shared" si="1"/>
        <v>5550</v>
      </c>
    </row>
    <row r="12" spans="1:12" ht="12.75" customHeight="1" x14ac:dyDescent="0.2">
      <c r="A12" s="11" t="s">
        <v>184</v>
      </c>
      <c r="B12" s="12">
        <v>8000</v>
      </c>
      <c r="C12" s="12"/>
      <c r="D12" s="12">
        <f>SUM(B12:C12)</f>
        <v>8000</v>
      </c>
      <c r="E12" s="12">
        <v>8000</v>
      </c>
      <c r="F12" s="12"/>
      <c r="G12" s="12">
        <f>SUM(E12:F12)</f>
        <v>8000</v>
      </c>
      <c r="H12" s="12">
        <v>-8000</v>
      </c>
      <c r="I12" s="12"/>
      <c r="J12" s="12">
        <f>SUM(E12,H12)</f>
        <v>0</v>
      </c>
      <c r="K12" s="12">
        <f>SUM(F12,I12)</f>
        <v>0</v>
      </c>
      <c r="L12" s="12">
        <f>SUM(J12:K12)</f>
        <v>0</v>
      </c>
    </row>
    <row r="13" spans="1:12" ht="12.75" customHeight="1" x14ac:dyDescent="0.2">
      <c r="A13" s="11" t="s">
        <v>185</v>
      </c>
      <c r="B13" s="12">
        <v>750</v>
      </c>
      <c r="C13" s="12"/>
      <c r="D13" s="12">
        <f>SUM(B13:C13)</f>
        <v>750</v>
      </c>
      <c r="E13" s="12">
        <v>750</v>
      </c>
      <c r="F13" s="12"/>
      <c r="G13" s="12">
        <f t="shared" ref="G13:G86" si="2">SUM(E13:F13)</f>
        <v>750</v>
      </c>
      <c r="H13" s="12"/>
      <c r="I13" s="12"/>
      <c r="J13" s="12">
        <f t="shared" ref="J13:J86" si="3">SUM(E13,H13)</f>
        <v>750</v>
      </c>
      <c r="K13" s="12">
        <f t="shared" ref="K13:K86" si="4">SUM(F13,I13)</f>
        <v>0</v>
      </c>
      <c r="L13" s="12">
        <f t="shared" ref="L13:L86" si="5">SUM(J13:K13)</f>
        <v>750</v>
      </c>
    </row>
    <row r="14" spans="1:12" ht="12.75" customHeight="1" x14ac:dyDescent="0.2">
      <c r="A14" s="11" t="s">
        <v>105</v>
      </c>
      <c r="B14" s="12">
        <v>1000</v>
      </c>
      <c r="C14" s="12"/>
      <c r="D14" s="12">
        <f>SUM(B14:C14)</f>
        <v>1000</v>
      </c>
      <c r="E14" s="12">
        <v>1000</v>
      </c>
      <c r="F14" s="12"/>
      <c r="G14" s="12">
        <f t="shared" si="2"/>
        <v>1000</v>
      </c>
      <c r="H14" s="12"/>
      <c r="I14" s="12"/>
      <c r="J14" s="12">
        <f t="shared" si="3"/>
        <v>1000</v>
      </c>
      <c r="K14" s="12">
        <f t="shared" si="4"/>
        <v>0</v>
      </c>
      <c r="L14" s="12">
        <f t="shared" si="5"/>
        <v>1000</v>
      </c>
    </row>
    <row r="15" spans="1:12" ht="12.75" customHeight="1" x14ac:dyDescent="0.2">
      <c r="A15" s="11" t="s">
        <v>195</v>
      </c>
      <c r="B15" s="12"/>
      <c r="C15" s="12"/>
      <c r="D15" s="12"/>
      <c r="E15" s="12"/>
      <c r="F15" s="12"/>
      <c r="G15" s="12"/>
      <c r="H15" s="51">
        <v>3800</v>
      </c>
      <c r="I15" s="12"/>
      <c r="J15" s="12">
        <f t="shared" si="3"/>
        <v>3800</v>
      </c>
      <c r="K15" s="12">
        <f t="shared" si="4"/>
        <v>0</v>
      </c>
      <c r="L15" s="12">
        <f t="shared" si="5"/>
        <v>3800</v>
      </c>
    </row>
    <row r="16" spans="1:12" ht="12.75" customHeight="1" x14ac:dyDescent="0.2">
      <c r="A16" s="27"/>
      <c r="B16" s="28"/>
      <c r="C16" s="28"/>
      <c r="D16" s="28"/>
      <c r="E16" s="28"/>
      <c r="F16" s="28"/>
      <c r="G16" s="12"/>
      <c r="H16" s="28"/>
      <c r="I16" s="28"/>
      <c r="J16" s="12"/>
      <c r="K16" s="12"/>
      <c r="L16" s="12"/>
    </row>
    <row r="17" spans="1:12" ht="12.75" customHeight="1" x14ac:dyDescent="0.2">
      <c r="A17" s="8" t="s">
        <v>41</v>
      </c>
      <c r="B17" s="9">
        <f>SUM(B18:B20)</f>
        <v>11490</v>
      </c>
      <c r="C17" s="9">
        <f t="shared" ref="C17:L17" si="6">SUM(C18:C20)</f>
        <v>0</v>
      </c>
      <c r="D17" s="9">
        <f t="shared" si="6"/>
        <v>11490</v>
      </c>
      <c r="E17" s="9">
        <f t="shared" si="6"/>
        <v>11490</v>
      </c>
      <c r="F17" s="9">
        <f t="shared" si="6"/>
        <v>0</v>
      </c>
      <c r="G17" s="9">
        <f t="shared" si="6"/>
        <v>11490</v>
      </c>
      <c r="H17" s="9">
        <f t="shared" si="6"/>
        <v>4638</v>
      </c>
      <c r="I17" s="9">
        <f t="shared" si="6"/>
        <v>0</v>
      </c>
      <c r="J17" s="9">
        <f t="shared" si="6"/>
        <v>16128</v>
      </c>
      <c r="K17" s="9">
        <f t="shared" si="6"/>
        <v>0</v>
      </c>
      <c r="L17" s="9">
        <f t="shared" si="6"/>
        <v>16128</v>
      </c>
    </row>
    <row r="18" spans="1:12" ht="12.75" customHeight="1" x14ac:dyDescent="0.2">
      <c r="A18" s="11" t="s">
        <v>118</v>
      </c>
      <c r="B18" s="12">
        <v>11000</v>
      </c>
      <c r="C18" s="12"/>
      <c r="D18" s="12">
        <f>SUM(B18:C18)</f>
        <v>11000</v>
      </c>
      <c r="E18" s="12">
        <v>11000</v>
      </c>
      <c r="F18" s="12"/>
      <c r="G18" s="12">
        <f t="shared" si="2"/>
        <v>11000</v>
      </c>
      <c r="H18" s="12"/>
      <c r="I18" s="12"/>
      <c r="J18" s="12">
        <f t="shared" si="3"/>
        <v>11000</v>
      </c>
      <c r="K18" s="12">
        <f t="shared" si="4"/>
        <v>0</v>
      </c>
      <c r="L18" s="12">
        <f t="shared" si="5"/>
        <v>11000</v>
      </c>
    </row>
    <row r="19" spans="1:12" ht="12.75" customHeight="1" x14ac:dyDescent="0.2">
      <c r="A19" s="11" t="s">
        <v>42</v>
      </c>
      <c r="B19" s="12">
        <v>490</v>
      </c>
      <c r="C19" s="12"/>
      <c r="D19" s="12">
        <f>SUM(B19:C19)</f>
        <v>490</v>
      </c>
      <c r="E19" s="12">
        <v>490</v>
      </c>
      <c r="F19" s="12"/>
      <c r="G19" s="12">
        <f t="shared" si="2"/>
        <v>490</v>
      </c>
      <c r="H19" s="12"/>
      <c r="I19" s="12"/>
      <c r="J19" s="12">
        <f t="shared" si="3"/>
        <v>490</v>
      </c>
      <c r="K19" s="12">
        <f t="shared" si="4"/>
        <v>0</v>
      </c>
      <c r="L19" s="12">
        <f t="shared" si="5"/>
        <v>490</v>
      </c>
    </row>
    <row r="20" spans="1:12" ht="12.75" customHeight="1" x14ac:dyDescent="0.2">
      <c r="A20" s="11" t="s">
        <v>203</v>
      </c>
      <c r="B20" s="12"/>
      <c r="C20" s="12"/>
      <c r="D20" s="12"/>
      <c r="E20" s="12"/>
      <c r="F20" s="12"/>
      <c r="G20" s="12"/>
      <c r="H20" s="51">
        <v>4638</v>
      </c>
      <c r="I20" s="12"/>
      <c r="J20" s="12">
        <f t="shared" si="3"/>
        <v>4638</v>
      </c>
      <c r="K20" s="12">
        <f t="shared" si="4"/>
        <v>0</v>
      </c>
      <c r="L20" s="12">
        <f t="shared" si="5"/>
        <v>4638</v>
      </c>
    </row>
    <row r="21" spans="1:12" ht="12.75" customHeight="1" x14ac:dyDescent="0.2">
      <c r="A21" s="27"/>
      <c r="B21" s="12"/>
      <c r="C21" s="12"/>
      <c r="D21" s="12"/>
      <c r="E21" s="12"/>
      <c r="F21" s="12"/>
      <c r="G21" s="12"/>
      <c r="H21" s="51"/>
      <c r="I21" s="12"/>
      <c r="J21" s="12"/>
      <c r="K21" s="12"/>
      <c r="L21" s="12"/>
    </row>
    <row r="22" spans="1:12" ht="13.15" customHeight="1" x14ac:dyDescent="0.2">
      <c r="A22" s="8" t="s">
        <v>10</v>
      </c>
      <c r="B22" s="9">
        <f>SUM(B23:B31)</f>
        <v>1741747</v>
      </c>
      <c r="C22" s="9">
        <f t="shared" ref="C22:L22" si="7">SUM(C23:C31)</f>
        <v>0</v>
      </c>
      <c r="D22" s="9">
        <f t="shared" si="7"/>
        <v>1741747</v>
      </c>
      <c r="E22" s="9">
        <f t="shared" si="7"/>
        <v>1741747</v>
      </c>
      <c r="F22" s="9">
        <f t="shared" si="7"/>
        <v>0</v>
      </c>
      <c r="G22" s="9">
        <f t="shared" si="7"/>
        <v>1741747</v>
      </c>
      <c r="H22" s="52">
        <f t="shared" si="7"/>
        <v>43298</v>
      </c>
      <c r="I22" s="9">
        <f t="shared" si="7"/>
        <v>0</v>
      </c>
      <c r="J22" s="9">
        <f t="shared" si="7"/>
        <v>1785045</v>
      </c>
      <c r="K22" s="9">
        <f t="shared" si="7"/>
        <v>0</v>
      </c>
      <c r="L22" s="9">
        <f t="shared" si="7"/>
        <v>1785045</v>
      </c>
    </row>
    <row r="23" spans="1:12" ht="13.15" customHeight="1" x14ac:dyDescent="0.2">
      <c r="A23" s="32" t="s">
        <v>130</v>
      </c>
      <c r="B23" s="13">
        <v>423078</v>
      </c>
      <c r="C23" s="13"/>
      <c r="D23" s="12">
        <f t="shared" ref="D23:D29" si="8">SUM(B23:C23)</f>
        <v>423078</v>
      </c>
      <c r="E23" s="13">
        <v>423078</v>
      </c>
      <c r="F23" s="13"/>
      <c r="G23" s="12">
        <f t="shared" si="2"/>
        <v>423078</v>
      </c>
      <c r="H23" s="51">
        <v>40138</v>
      </c>
      <c r="I23" s="13"/>
      <c r="J23" s="12">
        <f t="shared" si="3"/>
        <v>463216</v>
      </c>
      <c r="K23" s="12">
        <f t="shared" si="4"/>
        <v>0</v>
      </c>
      <c r="L23" s="12">
        <f t="shared" si="5"/>
        <v>463216</v>
      </c>
    </row>
    <row r="24" spans="1:12" ht="13.15" customHeight="1" x14ac:dyDescent="0.2">
      <c r="A24" s="32" t="s">
        <v>189</v>
      </c>
      <c r="B24" s="13">
        <v>40000</v>
      </c>
      <c r="C24" s="13"/>
      <c r="D24" s="12">
        <f t="shared" si="8"/>
        <v>40000</v>
      </c>
      <c r="E24" s="13">
        <v>40000</v>
      </c>
      <c r="F24" s="13"/>
      <c r="G24" s="12">
        <f t="shared" si="2"/>
        <v>40000</v>
      </c>
      <c r="H24" s="51"/>
      <c r="I24" s="13"/>
      <c r="J24" s="12">
        <f t="shared" si="3"/>
        <v>40000</v>
      </c>
      <c r="K24" s="12">
        <f t="shared" si="4"/>
        <v>0</v>
      </c>
      <c r="L24" s="12">
        <f t="shared" si="5"/>
        <v>40000</v>
      </c>
    </row>
    <row r="25" spans="1:12" ht="13.15" customHeight="1" x14ac:dyDescent="0.2">
      <c r="A25" s="32" t="s">
        <v>188</v>
      </c>
      <c r="B25" s="13">
        <v>600000</v>
      </c>
      <c r="C25" s="13"/>
      <c r="D25" s="12">
        <f t="shared" si="8"/>
        <v>600000</v>
      </c>
      <c r="E25" s="13">
        <v>600000</v>
      </c>
      <c r="F25" s="13"/>
      <c r="G25" s="12">
        <f t="shared" si="2"/>
        <v>600000</v>
      </c>
      <c r="H25" s="51"/>
      <c r="I25" s="13"/>
      <c r="J25" s="12">
        <f t="shared" si="3"/>
        <v>600000</v>
      </c>
      <c r="K25" s="12">
        <f t="shared" si="4"/>
        <v>0</v>
      </c>
      <c r="L25" s="12">
        <f t="shared" si="5"/>
        <v>600000</v>
      </c>
    </row>
    <row r="26" spans="1:12" ht="13.15" customHeight="1" x14ac:dyDescent="0.2">
      <c r="A26" s="11" t="s">
        <v>107</v>
      </c>
      <c r="B26" s="12">
        <v>1451</v>
      </c>
      <c r="C26" s="12"/>
      <c r="D26" s="12">
        <f t="shared" si="8"/>
        <v>1451</v>
      </c>
      <c r="E26" s="12">
        <v>1451</v>
      </c>
      <c r="F26" s="12"/>
      <c r="G26" s="12">
        <f t="shared" si="2"/>
        <v>1451</v>
      </c>
      <c r="H26" s="51"/>
      <c r="I26" s="12"/>
      <c r="J26" s="12">
        <f t="shared" si="3"/>
        <v>1451</v>
      </c>
      <c r="K26" s="12">
        <f t="shared" si="4"/>
        <v>0</v>
      </c>
      <c r="L26" s="12">
        <f t="shared" si="5"/>
        <v>1451</v>
      </c>
    </row>
    <row r="27" spans="1:12" ht="13.15" customHeight="1" x14ac:dyDescent="0.2">
      <c r="A27" s="11" t="s">
        <v>103</v>
      </c>
      <c r="B27" s="12">
        <v>28000</v>
      </c>
      <c r="C27" s="12"/>
      <c r="D27" s="12">
        <f t="shared" si="8"/>
        <v>28000</v>
      </c>
      <c r="E27" s="12">
        <v>28000</v>
      </c>
      <c r="F27" s="12"/>
      <c r="G27" s="12">
        <f t="shared" si="2"/>
        <v>28000</v>
      </c>
      <c r="H27" s="51"/>
      <c r="I27" s="12"/>
      <c r="J27" s="12">
        <f t="shared" si="3"/>
        <v>28000</v>
      </c>
      <c r="K27" s="12">
        <f t="shared" si="4"/>
        <v>0</v>
      </c>
      <c r="L27" s="12">
        <f t="shared" si="5"/>
        <v>28000</v>
      </c>
    </row>
    <row r="28" spans="1:12" ht="13.15" customHeight="1" x14ac:dyDescent="0.2">
      <c r="A28" s="11" t="s">
        <v>166</v>
      </c>
      <c r="B28" s="12">
        <v>485142</v>
      </c>
      <c r="C28" s="12"/>
      <c r="D28" s="12">
        <f t="shared" si="8"/>
        <v>485142</v>
      </c>
      <c r="E28" s="12">
        <v>485142</v>
      </c>
      <c r="F28" s="12"/>
      <c r="G28" s="12">
        <f t="shared" si="2"/>
        <v>485142</v>
      </c>
      <c r="H28" s="51"/>
      <c r="I28" s="12"/>
      <c r="J28" s="12">
        <f t="shared" si="3"/>
        <v>485142</v>
      </c>
      <c r="K28" s="12">
        <f t="shared" si="4"/>
        <v>0</v>
      </c>
      <c r="L28" s="12">
        <f t="shared" si="5"/>
        <v>485142</v>
      </c>
    </row>
    <row r="29" spans="1:12" ht="13.15" customHeight="1" x14ac:dyDescent="0.2">
      <c r="A29" s="11" t="s">
        <v>139</v>
      </c>
      <c r="B29" s="12">
        <v>164076</v>
      </c>
      <c r="C29" s="12"/>
      <c r="D29" s="12">
        <f t="shared" si="8"/>
        <v>164076</v>
      </c>
      <c r="E29" s="12">
        <v>164076</v>
      </c>
      <c r="F29" s="12"/>
      <c r="G29" s="12">
        <f t="shared" si="2"/>
        <v>164076</v>
      </c>
      <c r="H29" s="51"/>
      <c r="I29" s="12"/>
      <c r="J29" s="12">
        <f t="shared" si="3"/>
        <v>164076</v>
      </c>
      <c r="K29" s="12">
        <f t="shared" si="4"/>
        <v>0</v>
      </c>
      <c r="L29" s="12">
        <f t="shared" si="5"/>
        <v>164076</v>
      </c>
    </row>
    <row r="30" spans="1:12" ht="13.15" customHeight="1" x14ac:dyDescent="0.2">
      <c r="A30" s="11" t="s">
        <v>204</v>
      </c>
      <c r="B30" s="12"/>
      <c r="C30" s="12"/>
      <c r="D30" s="12"/>
      <c r="E30" s="12"/>
      <c r="F30" s="12"/>
      <c r="G30" s="12"/>
      <c r="H30" s="51">
        <v>715</v>
      </c>
      <c r="I30" s="12"/>
      <c r="J30" s="12">
        <f t="shared" si="3"/>
        <v>715</v>
      </c>
      <c r="K30" s="12">
        <f t="shared" si="4"/>
        <v>0</v>
      </c>
      <c r="L30" s="12">
        <f t="shared" si="5"/>
        <v>715</v>
      </c>
    </row>
    <row r="31" spans="1:12" ht="13.15" customHeight="1" x14ac:dyDescent="0.2">
      <c r="A31" s="11" t="s">
        <v>223</v>
      </c>
      <c r="B31" s="12"/>
      <c r="C31" s="12"/>
      <c r="D31" s="12"/>
      <c r="E31" s="12"/>
      <c r="F31" s="12"/>
      <c r="G31" s="12"/>
      <c r="H31" s="12">
        <v>2445</v>
      </c>
      <c r="I31" s="12"/>
      <c r="J31" s="12">
        <f t="shared" si="3"/>
        <v>2445</v>
      </c>
      <c r="K31" s="12">
        <f t="shared" si="4"/>
        <v>0</v>
      </c>
      <c r="L31" s="12">
        <f t="shared" si="5"/>
        <v>2445</v>
      </c>
    </row>
    <row r="32" spans="1:12" ht="13.15" customHeight="1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:12" ht="13.15" customHeight="1" x14ac:dyDescent="0.2">
      <c r="A33" s="8" t="s">
        <v>140</v>
      </c>
      <c r="B33" s="9">
        <f>SUM(B34:B35)</f>
        <v>195358</v>
      </c>
      <c r="C33" s="9">
        <f>SUM(C34:C35)</f>
        <v>0</v>
      </c>
      <c r="D33" s="9">
        <f>SUM(D34:D35)</f>
        <v>195358</v>
      </c>
      <c r="E33" s="9">
        <f t="shared" ref="E33:L33" si="9">SUM(E34:E35)</f>
        <v>195358</v>
      </c>
      <c r="F33" s="9">
        <f t="shared" si="9"/>
        <v>0</v>
      </c>
      <c r="G33" s="9">
        <f t="shared" si="9"/>
        <v>195358</v>
      </c>
      <c r="H33" s="9">
        <f t="shared" si="9"/>
        <v>0</v>
      </c>
      <c r="I33" s="9">
        <f t="shared" si="9"/>
        <v>0</v>
      </c>
      <c r="J33" s="9">
        <f t="shared" si="9"/>
        <v>195358</v>
      </c>
      <c r="K33" s="9">
        <f t="shared" si="9"/>
        <v>0</v>
      </c>
      <c r="L33" s="9">
        <f t="shared" si="9"/>
        <v>195358</v>
      </c>
    </row>
    <row r="34" spans="1:12" ht="13.15" customHeight="1" x14ac:dyDescent="0.2">
      <c r="A34" s="11" t="s">
        <v>141</v>
      </c>
      <c r="B34" s="12">
        <v>185829</v>
      </c>
      <c r="C34" s="12"/>
      <c r="D34" s="12">
        <f>SUM(B34:C34)</f>
        <v>185829</v>
      </c>
      <c r="E34" s="12">
        <v>185829</v>
      </c>
      <c r="F34" s="12"/>
      <c r="G34" s="12">
        <f t="shared" si="2"/>
        <v>185829</v>
      </c>
      <c r="H34" s="12"/>
      <c r="I34" s="12"/>
      <c r="J34" s="12">
        <f t="shared" si="3"/>
        <v>185829</v>
      </c>
      <c r="K34" s="12">
        <f t="shared" si="4"/>
        <v>0</v>
      </c>
      <c r="L34" s="12">
        <f t="shared" si="5"/>
        <v>185829</v>
      </c>
    </row>
    <row r="35" spans="1:12" ht="13.15" customHeight="1" x14ac:dyDescent="0.2">
      <c r="A35" s="11" t="s">
        <v>142</v>
      </c>
      <c r="B35" s="12">
        <v>9529</v>
      </c>
      <c r="C35" s="12"/>
      <c r="D35" s="12">
        <f>SUM(B35:C35)</f>
        <v>9529</v>
      </c>
      <c r="E35" s="12">
        <v>9529</v>
      </c>
      <c r="F35" s="12"/>
      <c r="G35" s="12">
        <f t="shared" si="2"/>
        <v>9529</v>
      </c>
      <c r="H35" s="12"/>
      <c r="I35" s="12"/>
      <c r="J35" s="12">
        <f t="shared" si="3"/>
        <v>9529</v>
      </c>
      <c r="K35" s="12">
        <f t="shared" si="4"/>
        <v>0</v>
      </c>
      <c r="L35" s="12">
        <f t="shared" si="5"/>
        <v>9529</v>
      </c>
    </row>
    <row r="36" spans="1:12" ht="13.15" customHeight="1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7" spans="1:12" ht="13.15" customHeight="1" x14ac:dyDescent="0.2">
      <c r="A37" s="8" t="s">
        <v>207</v>
      </c>
      <c r="B37" s="9">
        <f>SUM(B38)</f>
        <v>0</v>
      </c>
      <c r="C37" s="9">
        <f t="shared" ref="C37:L37" si="10">SUM(C38)</f>
        <v>0</v>
      </c>
      <c r="D37" s="9">
        <f t="shared" si="10"/>
        <v>0</v>
      </c>
      <c r="E37" s="9">
        <f t="shared" si="10"/>
        <v>0</v>
      </c>
      <c r="F37" s="9">
        <f t="shared" si="10"/>
        <v>0</v>
      </c>
      <c r="G37" s="9">
        <f t="shared" si="10"/>
        <v>0</v>
      </c>
      <c r="H37" s="9">
        <f t="shared" si="10"/>
        <v>4000</v>
      </c>
      <c r="I37" s="9">
        <f t="shared" si="10"/>
        <v>0</v>
      </c>
      <c r="J37" s="9">
        <f t="shared" si="10"/>
        <v>4000</v>
      </c>
      <c r="K37" s="9">
        <f t="shared" si="10"/>
        <v>0</v>
      </c>
      <c r="L37" s="9">
        <f t="shared" si="10"/>
        <v>4000</v>
      </c>
    </row>
    <row r="38" spans="1:12" ht="13.15" customHeight="1" x14ac:dyDescent="0.2">
      <c r="A38" s="11" t="s">
        <v>117</v>
      </c>
      <c r="B38" s="12"/>
      <c r="C38" s="12"/>
      <c r="D38" s="12"/>
      <c r="E38" s="12"/>
      <c r="F38" s="12"/>
      <c r="G38" s="12"/>
      <c r="H38" s="51">
        <v>4000</v>
      </c>
      <c r="I38" s="12"/>
      <c r="J38" s="12">
        <f>SUM(E38,H38)</f>
        <v>4000</v>
      </c>
      <c r="K38" s="12">
        <f>SUM(F38,I38)</f>
        <v>0</v>
      </c>
      <c r="L38" s="12">
        <f>SUM(J38:K38)</f>
        <v>4000</v>
      </c>
    </row>
    <row r="39" spans="1:12" ht="13.15" customHeight="1" x14ac:dyDescent="0.2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2" ht="13.15" customHeight="1" x14ac:dyDescent="0.2">
      <c r="A40" s="8" t="s">
        <v>8</v>
      </c>
      <c r="B40" s="9">
        <f>SUM(B42:B66)</f>
        <v>255103</v>
      </c>
      <c r="C40" s="9">
        <f>SUM(C42:C66)</f>
        <v>0</v>
      </c>
      <c r="D40" s="9">
        <f>SUM(D42:D66)</f>
        <v>255103</v>
      </c>
      <c r="E40" s="9">
        <f t="shared" ref="E40:L40" si="11">SUM(E42:E66)</f>
        <v>255103</v>
      </c>
      <c r="F40" s="9">
        <f t="shared" si="11"/>
        <v>0</v>
      </c>
      <c r="G40" s="9">
        <f t="shared" si="11"/>
        <v>255103</v>
      </c>
      <c r="H40" s="9">
        <f t="shared" si="11"/>
        <v>-37291</v>
      </c>
      <c r="I40" s="9">
        <f t="shared" si="11"/>
        <v>0</v>
      </c>
      <c r="J40" s="9">
        <f t="shared" si="11"/>
        <v>217812</v>
      </c>
      <c r="K40" s="9">
        <f t="shared" si="11"/>
        <v>0</v>
      </c>
      <c r="L40" s="9">
        <f t="shared" si="11"/>
        <v>217812</v>
      </c>
    </row>
    <row r="41" spans="1:12" x14ac:dyDescent="0.2">
      <c r="A41" s="14" t="s">
        <v>2</v>
      </c>
      <c r="B41" s="9"/>
      <c r="C41" s="10"/>
      <c r="D41" s="10"/>
      <c r="E41" s="9"/>
      <c r="F41" s="10"/>
      <c r="G41" s="12"/>
      <c r="H41" s="9"/>
      <c r="I41" s="10"/>
      <c r="J41" s="12"/>
      <c r="K41" s="12"/>
      <c r="L41" s="12"/>
    </row>
    <row r="42" spans="1:12" x14ac:dyDescent="0.2">
      <c r="A42" s="17" t="s">
        <v>53</v>
      </c>
      <c r="B42" s="12">
        <v>9650</v>
      </c>
      <c r="C42" s="15"/>
      <c r="D42" s="17">
        <f t="shared" ref="D42:D56" si="12">SUM(B42:C42)</f>
        <v>9650</v>
      </c>
      <c r="E42" s="12">
        <v>9650</v>
      </c>
      <c r="F42" s="15"/>
      <c r="G42" s="12">
        <f t="shared" si="2"/>
        <v>9650</v>
      </c>
      <c r="H42" s="12"/>
      <c r="I42" s="15"/>
      <c r="J42" s="12">
        <f t="shared" si="3"/>
        <v>9650</v>
      </c>
      <c r="K42" s="12">
        <f t="shared" si="4"/>
        <v>0</v>
      </c>
      <c r="L42" s="12">
        <f t="shared" si="5"/>
        <v>9650</v>
      </c>
    </row>
    <row r="43" spans="1:12" x14ac:dyDescent="0.2">
      <c r="A43" s="17" t="s">
        <v>54</v>
      </c>
      <c r="B43" s="12">
        <v>21045</v>
      </c>
      <c r="C43" s="15"/>
      <c r="D43" s="17">
        <f t="shared" si="12"/>
        <v>21045</v>
      </c>
      <c r="E43" s="12">
        <v>21045</v>
      </c>
      <c r="F43" s="15"/>
      <c r="G43" s="12">
        <f t="shared" si="2"/>
        <v>21045</v>
      </c>
      <c r="H43" s="12"/>
      <c r="I43" s="15"/>
      <c r="J43" s="12">
        <f t="shared" si="3"/>
        <v>21045</v>
      </c>
      <c r="K43" s="12">
        <f t="shared" si="4"/>
        <v>0</v>
      </c>
      <c r="L43" s="12">
        <f t="shared" si="5"/>
        <v>21045</v>
      </c>
    </row>
    <row r="44" spans="1:12" ht="13.5" customHeight="1" x14ac:dyDescent="0.2">
      <c r="A44" s="12" t="s">
        <v>55</v>
      </c>
      <c r="B44" s="13">
        <v>2100</v>
      </c>
      <c r="C44" s="15"/>
      <c r="D44" s="17">
        <f t="shared" si="12"/>
        <v>2100</v>
      </c>
      <c r="E44" s="13">
        <v>2100</v>
      </c>
      <c r="F44" s="15"/>
      <c r="G44" s="12">
        <f t="shared" si="2"/>
        <v>2100</v>
      </c>
      <c r="H44" s="13">
        <v>-2100</v>
      </c>
      <c r="I44" s="15"/>
      <c r="J44" s="12">
        <f t="shared" si="3"/>
        <v>0</v>
      </c>
      <c r="K44" s="12">
        <f t="shared" si="4"/>
        <v>0</v>
      </c>
      <c r="L44" s="12">
        <f t="shared" si="5"/>
        <v>0</v>
      </c>
    </row>
    <row r="45" spans="1:12" x14ac:dyDescent="0.2">
      <c r="A45" s="12" t="s">
        <v>56</v>
      </c>
      <c r="B45" s="13">
        <v>13850</v>
      </c>
      <c r="C45" s="15"/>
      <c r="D45" s="17">
        <f t="shared" si="12"/>
        <v>13850</v>
      </c>
      <c r="E45" s="13">
        <v>13850</v>
      </c>
      <c r="F45" s="15"/>
      <c r="G45" s="12">
        <f t="shared" si="2"/>
        <v>13850</v>
      </c>
      <c r="H45" s="13"/>
      <c r="I45" s="15"/>
      <c r="J45" s="12">
        <f t="shared" si="3"/>
        <v>13850</v>
      </c>
      <c r="K45" s="12">
        <f t="shared" si="4"/>
        <v>0</v>
      </c>
      <c r="L45" s="12">
        <f t="shared" si="5"/>
        <v>13850</v>
      </c>
    </row>
    <row r="46" spans="1:12" x14ac:dyDescent="0.2">
      <c r="A46" s="12" t="s">
        <v>57</v>
      </c>
      <c r="B46" s="13">
        <v>32779</v>
      </c>
      <c r="C46" s="15"/>
      <c r="D46" s="17">
        <f t="shared" si="12"/>
        <v>32779</v>
      </c>
      <c r="E46" s="13">
        <v>32779</v>
      </c>
      <c r="F46" s="15"/>
      <c r="G46" s="12">
        <f t="shared" si="2"/>
        <v>32779</v>
      </c>
      <c r="H46" s="13">
        <v>-32779</v>
      </c>
      <c r="I46" s="15"/>
      <c r="J46" s="12">
        <f t="shared" si="3"/>
        <v>0</v>
      </c>
      <c r="K46" s="12">
        <f t="shared" si="4"/>
        <v>0</v>
      </c>
      <c r="L46" s="12">
        <f t="shared" si="5"/>
        <v>0</v>
      </c>
    </row>
    <row r="47" spans="1:12" x14ac:dyDescent="0.2">
      <c r="A47" s="12" t="s">
        <v>58</v>
      </c>
      <c r="B47" s="13">
        <v>11530</v>
      </c>
      <c r="C47" s="13"/>
      <c r="D47" s="17">
        <f t="shared" si="12"/>
        <v>11530</v>
      </c>
      <c r="E47" s="13">
        <v>11530</v>
      </c>
      <c r="F47" s="13"/>
      <c r="G47" s="12">
        <f t="shared" si="2"/>
        <v>11530</v>
      </c>
      <c r="H47" s="13"/>
      <c r="I47" s="13"/>
      <c r="J47" s="12">
        <f t="shared" si="3"/>
        <v>11530</v>
      </c>
      <c r="K47" s="12">
        <f t="shared" si="4"/>
        <v>0</v>
      </c>
      <c r="L47" s="12">
        <f t="shared" si="5"/>
        <v>11530</v>
      </c>
    </row>
    <row r="48" spans="1:12" x14ac:dyDescent="0.2">
      <c r="A48" s="17" t="s">
        <v>59</v>
      </c>
      <c r="B48" s="12">
        <v>13800</v>
      </c>
      <c r="C48" s="15"/>
      <c r="D48" s="17">
        <f t="shared" si="12"/>
        <v>13800</v>
      </c>
      <c r="E48" s="12">
        <v>13800</v>
      </c>
      <c r="F48" s="15"/>
      <c r="G48" s="12">
        <f t="shared" si="2"/>
        <v>13800</v>
      </c>
      <c r="H48" s="12"/>
      <c r="I48" s="15"/>
      <c r="J48" s="12">
        <f t="shared" si="3"/>
        <v>13800</v>
      </c>
      <c r="K48" s="12">
        <f t="shared" si="4"/>
        <v>0</v>
      </c>
      <c r="L48" s="12">
        <f t="shared" si="5"/>
        <v>13800</v>
      </c>
    </row>
    <row r="49" spans="1:12" x14ac:dyDescent="0.2">
      <c r="A49" s="17" t="s">
        <v>60</v>
      </c>
      <c r="B49" s="12">
        <v>15422</v>
      </c>
      <c r="C49" s="15"/>
      <c r="D49" s="17">
        <f t="shared" si="12"/>
        <v>15422</v>
      </c>
      <c r="E49" s="12">
        <v>15422</v>
      </c>
      <c r="F49" s="15"/>
      <c r="G49" s="12">
        <f t="shared" si="2"/>
        <v>15422</v>
      </c>
      <c r="H49" s="12"/>
      <c r="I49" s="15"/>
      <c r="J49" s="12">
        <f t="shared" si="3"/>
        <v>15422</v>
      </c>
      <c r="K49" s="12">
        <f t="shared" si="4"/>
        <v>0</v>
      </c>
      <c r="L49" s="12">
        <f t="shared" si="5"/>
        <v>15422</v>
      </c>
    </row>
    <row r="50" spans="1:12" x14ac:dyDescent="0.2">
      <c r="A50" s="17" t="s">
        <v>61</v>
      </c>
      <c r="B50" s="12">
        <v>41189</v>
      </c>
      <c r="C50" s="12"/>
      <c r="D50" s="17">
        <f t="shared" si="12"/>
        <v>41189</v>
      </c>
      <c r="E50" s="12">
        <v>41189</v>
      </c>
      <c r="F50" s="12"/>
      <c r="G50" s="12">
        <f t="shared" si="2"/>
        <v>41189</v>
      </c>
      <c r="H50" s="12"/>
      <c r="I50" s="12"/>
      <c r="J50" s="12">
        <f t="shared" si="3"/>
        <v>41189</v>
      </c>
      <c r="K50" s="12">
        <f t="shared" si="4"/>
        <v>0</v>
      </c>
      <c r="L50" s="12">
        <f t="shared" si="5"/>
        <v>41189</v>
      </c>
    </row>
    <row r="51" spans="1:12" x14ac:dyDescent="0.2">
      <c r="A51" s="17" t="s">
        <v>62</v>
      </c>
      <c r="B51" s="12">
        <v>13487</v>
      </c>
      <c r="C51" s="12"/>
      <c r="D51" s="17">
        <f t="shared" si="12"/>
        <v>13487</v>
      </c>
      <c r="E51" s="12">
        <v>13487</v>
      </c>
      <c r="F51" s="12"/>
      <c r="G51" s="12">
        <f t="shared" si="2"/>
        <v>13487</v>
      </c>
      <c r="H51" s="12"/>
      <c r="I51" s="12"/>
      <c r="J51" s="12">
        <f t="shared" si="3"/>
        <v>13487</v>
      </c>
      <c r="K51" s="12">
        <f t="shared" si="4"/>
        <v>0</v>
      </c>
      <c r="L51" s="12">
        <f t="shared" si="5"/>
        <v>13487</v>
      </c>
    </row>
    <row r="52" spans="1:12" x14ac:dyDescent="0.2">
      <c r="A52" s="17" t="s">
        <v>63</v>
      </c>
      <c r="B52" s="12">
        <v>6500</v>
      </c>
      <c r="C52" s="15"/>
      <c r="D52" s="17">
        <f t="shared" si="12"/>
        <v>6500</v>
      </c>
      <c r="E52" s="12">
        <v>6500</v>
      </c>
      <c r="F52" s="15"/>
      <c r="G52" s="12">
        <f t="shared" si="2"/>
        <v>6500</v>
      </c>
      <c r="H52" s="12"/>
      <c r="I52" s="15"/>
      <c r="J52" s="12">
        <f t="shared" si="3"/>
        <v>6500</v>
      </c>
      <c r="K52" s="12">
        <f t="shared" si="4"/>
        <v>0</v>
      </c>
      <c r="L52" s="12">
        <f t="shared" si="5"/>
        <v>6500</v>
      </c>
    </row>
    <row r="53" spans="1:12" x14ac:dyDescent="0.2">
      <c r="A53" s="17" t="s">
        <v>64</v>
      </c>
      <c r="B53" s="12">
        <v>5400</v>
      </c>
      <c r="C53" s="15"/>
      <c r="D53" s="17">
        <f t="shared" si="12"/>
        <v>5400</v>
      </c>
      <c r="E53" s="12">
        <v>5400</v>
      </c>
      <c r="F53" s="15"/>
      <c r="G53" s="12">
        <f t="shared" si="2"/>
        <v>5400</v>
      </c>
      <c r="H53" s="12"/>
      <c r="I53" s="15"/>
      <c r="J53" s="12">
        <f t="shared" si="3"/>
        <v>5400</v>
      </c>
      <c r="K53" s="12">
        <f t="shared" si="4"/>
        <v>0</v>
      </c>
      <c r="L53" s="12">
        <f t="shared" si="5"/>
        <v>5400</v>
      </c>
    </row>
    <row r="54" spans="1:12" x14ac:dyDescent="0.2">
      <c r="A54" s="17" t="s">
        <v>65</v>
      </c>
      <c r="B54" s="12">
        <v>4410</v>
      </c>
      <c r="C54" s="15"/>
      <c r="D54" s="17">
        <f t="shared" si="12"/>
        <v>4410</v>
      </c>
      <c r="E54" s="12">
        <v>4410</v>
      </c>
      <c r="F54" s="15"/>
      <c r="G54" s="12">
        <f t="shared" si="2"/>
        <v>4410</v>
      </c>
      <c r="H54" s="12"/>
      <c r="I54" s="15"/>
      <c r="J54" s="12">
        <f t="shared" si="3"/>
        <v>4410</v>
      </c>
      <c r="K54" s="12">
        <f t="shared" si="4"/>
        <v>0</v>
      </c>
      <c r="L54" s="12">
        <f t="shared" si="5"/>
        <v>4410</v>
      </c>
    </row>
    <row r="55" spans="1:12" x14ac:dyDescent="0.2">
      <c r="A55" s="17" t="s">
        <v>66</v>
      </c>
      <c r="B55" s="12">
        <v>18711</v>
      </c>
      <c r="C55" s="15"/>
      <c r="D55" s="17">
        <f t="shared" si="12"/>
        <v>18711</v>
      </c>
      <c r="E55" s="12">
        <v>18711</v>
      </c>
      <c r="F55" s="15"/>
      <c r="G55" s="12">
        <f t="shared" si="2"/>
        <v>18711</v>
      </c>
      <c r="H55" s="12">
        <v>-18711</v>
      </c>
      <c r="I55" s="15"/>
      <c r="J55" s="12">
        <f t="shared" si="3"/>
        <v>0</v>
      </c>
      <c r="K55" s="12">
        <f t="shared" si="4"/>
        <v>0</v>
      </c>
      <c r="L55" s="12">
        <f t="shared" si="5"/>
        <v>0</v>
      </c>
    </row>
    <row r="56" spans="1:12" x14ac:dyDescent="0.2">
      <c r="A56" s="17" t="s">
        <v>192</v>
      </c>
      <c r="B56" s="12">
        <v>11430</v>
      </c>
      <c r="C56" s="15"/>
      <c r="D56" s="17">
        <f t="shared" si="12"/>
        <v>11430</v>
      </c>
      <c r="E56" s="12">
        <v>11430</v>
      </c>
      <c r="F56" s="15"/>
      <c r="G56" s="12">
        <f t="shared" si="2"/>
        <v>11430</v>
      </c>
      <c r="H56" s="51"/>
      <c r="I56" s="15"/>
      <c r="J56" s="12">
        <f t="shared" si="3"/>
        <v>11430</v>
      </c>
      <c r="K56" s="12">
        <f t="shared" si="4"/>
        <v>0</v>
      </c>
      <c r="L56" s="12">
        <f t="shared" si="5"/>
        <v>11430</v>
      </c>
    </row>
    <row r="57" spans="1:12" x14ac:dyDescent="0.2">
      <c r="A57" s="17" t="s">
        <v>208</v>
      </c>
      <c r="B57" s="12"/>
      <c r="C57" s="15"/>
      <c r="D57" s="17"/>
      <c r="E57" s="12"/>
      <c r="F57" s="15"/>
      <c r="G57" s="12"/>
      <c r="H57" s="51">
        <v>123</v>
      </c>
      <c r="I57" s="15"/>
      <c r="J57" s="12">
        <f t="shared" si="3"/>
        <v>123</v>
      </c>
      <c r="K57" s="12">
        <f t="shared" si="4"/>
        <v>0</v>
      </c>
      <c r="L57" s="12">
        <f t="shared" si="5"/>
        <v>123</v>
      </c>
    </row>
    <row r="58" spans="1:12" x14ac:dyDescent="0.2">
      <c r="A58" s="17" t="s">
        <v>209</v>
      </c>
      <c r="B58" s="12"/>
      <c r="C58" s="15"/>
      <c r="D58" s="17"/>
      <c r="E58" s="12"/>
      <c r="F58" s="15"/>
      <c r="G58" s="12"/>
      <c r="H58" s="51">
        <v>549</v>
      </c>
      <c r="I58" s="15"/>
      <c r="J58" s="12">
        <f t="shared" si="3"/>
        <v>549</v>
      </c>
      <c r="K58" s="12">
        <f t="shared" si="4"/>
        <v>0</v>
      </c>
      <c r="L58" s="12">
        <f t="shared" si="5"/>
        <v>549</v>
      </c>
    </row>
    <row r="59" spans="1:12" x14ac:dyDescent="0.2">
      <c r="A59" s="17" t="s">
        <v>210</v>
      </c>
      <c r="B59" s="12"/>
      <c r="C59" s="15"/>
      <c r="D59" s="17"/>
      <c r="E59" s="12"/>
      <c r="F59" s="15"/>
      <c r="G59" s="12"/>
      <c r="H59" s="51">
        <v>716</v>
      </c>
      <c r="I59" s="15"/>
      <c r="J59" s="12">
        <f t="shared" si="3"/>
        <v>716</v>
      </c>
      <c r="K59" s="12">
        <f t="shared" si="4"/>
        <v>0</v>
      </c>
      <c r="L59" s="12">
        <f t="shared" si="5"/>
        <v>716</v>
      </c>
    </row>
    <row r="60" spans="1:12" x14ac:dyDescent="0.2">
      <c r="A60" s="17"/>
      <c r="B60" s="12"/>
      <c r="C60" s="15"/>
      <c r="D60" s="17"/>
      <c r="E60" s="12"/>
      <c r="F60" s="15"/>
      <c r="G60" s="12"/>
      <c r="H60" s="51"/>
      <c r="I60" s="15"/>
      <c r="J60" s="12"/>
      <c r="K60" s="12"/>
      <c r="L60" s="12"/>
    </row>
    <row r="61" spans="1:12" x14ac:dyDescent="0.2">
      <c r="A61" s="16" t="s">
        <v>3</v>
      </c>
      <c r="B61" s="12"/>
      <c r="C61" s="15"/>
      <c r="D61" s="15"/>
      <c r="E61" s="12"/>
      <c r="F61" s="15"/>
      <c r="G61" s="12"/>
      <c r="H61" s="51"/>
      <c r="I61" s="15"/>
      <c r="J61" s="12"/>
      <c r="K61" s="12"/>
      <c r="L61" s="12"/>
    </row>
    <row r="62" spans="1:12" x14ac:dyDescent="0.2">
      <c r="A62" s="15" t="s">
        <v>7</v>
      </c>
      <c r="B62" s="12">
        <v>2000</v>
      </c>
      <c r="C62" s="15"/>
      <c r="D62" s="15">
        <f>SUM(B62:C62)</f>
        <v>2000</v>
      </c>
      <c r="E62" s="12">
        <v>2000</v>
      </c>
      <c r="F62" s="15"/>
      <c r="G62" s="12">
        <f t="shared" si="2"/>
        <v>2000</v>
      </c>
      <c r="H62" s="51"/>
      <c r="I62" s="15"/>
      <c r="J62" s="12">
        <f t="shared" si="3"/>
        <v>2000</v>
      </c>
      <c r="K62" s="12">
        <f t="shared" si="4"/>
        <v>0</v>
      </c>
      <c r="L62" s="12">
        <f t="shared" si="5"/>
        <v>2000</v>
      </c>
    </row>
    <row r="63" spans="1:12" x14ac:dyDescent="0.2">
      <c r="A63" s="15" t="s">
        <v>67</v>
      </c>
      <c r="B63" s="12">
        <v>13300</v>
      </c>
      <c r="C63" s="15"/>
      <c r="D63" s="15">
        <f>SUM(B63:C63)</f>
        <v>13300</v>
      </c>
      <c r="E63" s="12">
        <v>13300</v>
      </c>
      <c r="F63" s="15"/>
      <c r="G63" s="12">
        <f t="shared" si="2"/>
        <v>13300</v>
      </c>
      <c r="H63" s="51"/>
      <c r="I63" s="15"/>
      <c r="J63" s="12">
        <f t="shared" si="3"/>
        <v>13300</v>
      </c>
      <c r="K63" s="12">
        <f t="shared" si="4"/>
        <v>0</v>
      </c>
      <c r="L63" s="12">
        <f t="shared" si="5"/>
        <v>13300</v>
      </c>
    </row>
    <row r="64" spans="1:12" x14ac:dyDescent="0.2">
      <c r="A64" s="15" t="s">
        <v>113</v>
      </c>
      <c r="B64" s="12">
        <v>11000</v>
      </c>
      <c r="C64" s="15"/>
      <c r="D64" s="15">
        <f>SUM(B64:C64)</f>
        <v>11000</v>
      </c>
      <c r="E64" s="12">
        <v>11000</v>
      </c>
      <c r="F64" s="15"/>
      <c r="G64" s="12">
        <f t="shared" si="2"/>
        <v>11000</v>
      </c>
      <c r="H64" s="51"/>
      <c r="I64" s="15"/>
      <c r="J64" s="12">
        <f t="shared" si="3"/>
        <v>11000</v>
      </c>
      <c r="K64" s="12">
        <f t="shared" si="4"/>
        <v>0</v>
      </c>
      <c r="L64" s="12">
        <f t="shared" si="5"/>
        <v>11000</v>
      </c>
    </row>
    <row r="65" spans="1:12" x14ac:dyDescent="0.2">
      <c r="A65" s="15" t="s">
        <v>211</v>
      </c>
      <c r="B65" s="12"/>
      <c r="C65" s="15"/>
      <c r="D65" s="15"/>
      <c r="E65" s="12"/>
      <c r="F65" s="15"/>
      <c r="G65" s="12"/>
      <c r="H65" s="51">
        <v>14911</v>
      </c>
      <c r="I65" s="15"/>
      <c r="J65" s="12">
        <f t="shared" si="3"/>
        <v>14911</v>
      </c>
      <c r="K65" s="12">
        <f t="shared" si="4"/>
        <v>0</v>
      </c>
      <c r="L65" s="12">
        <f t="shared" si="5"/>
        <v>14911</v>
      </c>
    </row>
    <row r="66" spans="1:12" x14ac:dyDescent="0.2">
      <c r="A66" s="15" t="s">
        <v>16</v>
      </c>
      <c r="B66" s="12">
        <v>7500</v>
      </c>
      <c r="C66" s="15"/>
      <c r="D66" s="15">
        <f>SUM(B66:C66)</f>
        <v>7500</v>
      </c>
      <c r="E66" s="12">
        <v>7500</v>
      </c>
      <c r="F66" s="15"/>
      <c r="G66" s="12">
        <f t="shared" si="2"/>
        <v>7500</v>
      </c>
      <c r="H66" s="12"/>
      <c r="I66" s="15"/>
      <c r="J66" s="12">
        <f t="shared" si="3"/>
        <v>7500</v>
      </c>
      <c r="K66" s="12">
        <f t="shared" si="4"/>
        <v>0</v>
      </c>
      <c r="L66" s="12">
        <f t="shared" si="5"/>
        <v>7500</v>
      </c>
    </row>
    <row r="67" spans="1:12" x14ac:dyDescent="0.2">
      <c r="A67" s="15"/>
      <c r="B67" s="12"/>
      <c r="C67" s="15"/>
      <c r="D67" s="15"/>
      <c r="E67" s="12"/>
      <c r="F67" s="15"/>
      <c r="G67" s="12"/>
      <c r="H67" s="12"/>
      <c r="I67" s="15"/>
      <c r="J67" s="12"/>
      <c r="K67" s="12"/>
      <c r="L67" s="12"/>
    </row>
    <row r="68" spans="1:12" x14ac:dyDescent="0.2">
      <c r="A68" s="22" t="s">
        <v>38</v>
      </c>
      <c r="B68" s="9">
        <f>SUM(B69)</f>
        <v>5500</v>
      </c>
      <c r="C68" s="9">
        <f>SUM(C69)</f>
        <v>0</v>
      </c>
      <c r="D68" s="9">
        <f>SUM(D69)</f>
        <v>5500</v>
      </c>
      <c r="E68" s="9">
        <f t="shared" ref="E68:L68" si="13">SUM(E69)</f>
        <v>5500</v>
      </c>
      <c r="F68" s="9">
        <f t="shared" si="13"/>
        <v>0</v>
      </c>
      <c r="G68" s="9">
        <f t="shared" si="13"/>
        <v>5500</v>
      </c>
      <c r="H68" s="9">
        <f t="shared" si="13"/>
        <v>-5500</v>
      </c>
      <c r="I68" s="9">
        <f t="shared" si="13"/>
        <v>0</v>
      </c>
      <c r="J68" s="9">
        <f t="shared" si="13"/>
        <v>0</v>
      </c>
      <c r="K68" s="9">
        <f t="shared" si="13"/>
        <v>0</v>
      </c>
      <c r="L68" s="9">
        <f t="shared" si="13"/>
        <v>0</v>
      </c>
    </row>
    <row r="69" spans="1:12" x14ac:dyDescent="0.2">
      <c r="A69" s="15" t="s">
        <v>39</v>
      </c>
      <c r="B69" s="12">
        <v>5500</v>
      </c>
      <c r="C69" s="15"/>
      <c r="D69" s="15">
        <f>SUM(B69:C69)</f>
        <v>5500</v>
      </c>
      <c r="E69" s="12">
        <v>5500</v>
      </c>
      <c r="F69" s="15"/>
      <c r="G69" s="12">
        <f t="shared" si="2"/>
        <v>5500</v>
      </c>
      <c r="H69" s="12">
        <v>-5500</v>
      </c>
      <c r="I69" s="15"/>
      <c r="J69" s="12">
        <f t="shared" si="3"/>
        <v>0</v>
      </c>
      <c r="K69" s="12">
        <f t="shared" si="4"/>
        <v>0</v>
      </c>
      <c r="L69" s="12">
        <f t="shared" si="5"/>
        <v>0</v>
      </c>
    </row>
    <row r="70" spans="1:12" x14ac:dyDescent="0.2">
      <c r="A70" s="15"/>
      <c r="B70" s="12"/>
      <c r="C70" s="15"/>
      <c r="D70" s="15"/>
      <c r="E70" s="12"/>
      <c r="F70" s="15"/>
      <c r="G70" s="12"/>
      <c r="H70" s="12"/>
      <c r="I70" s="15"/>
      <c r="J70" s="12"/>
      <c r="K70" s="12"/>
      <c r="L70" s="12"/>
    </row>
    <row r="71" spans="1:12" x14ac:dyDescent="0.2">
      <c r="A71" s="22" t="s">
        <v>46</v>
      </c>
      <c r="B71" s="9">
        <f>SUM(B72:B73)</f>
        <v>13220</v>
      </c>
      <c r="C71" s="9">
        <f>SUM(C72:C73)</f>
        <v>0</v>
      </c>
      <c r="D71" s="9">
        <f>SUM(D72:D73)</f>
        <v>13220</v>
      </c>
      <c r="E71" s="9">
        <f t="shared" ref="E71:L71" si="14">SUM(E72:E73)</f>
        <v>13220</v>
      </c>
      <c r="F71" s="9">
        <f t="shared" si="14"/>
        <v>0</v>
      </c>
      <c r="G71" s="9">
        <f t="shared" si="14"/>
        <v>13220</v>
      </c>
      <c r="H71" s="9">
        <f t="shared" si="14"/>
        <v>0</v>
      </c>
      <c r="I71" s="9">
        <f t="shared" si="14"/>
        <v>0</v>
      </c>
      <c r="J71" s="9">
        <f t="shared" si="14"/>
        <v>13220</v>
      </c>
      <c r="K71" s="9">
        <f t="shared" si="14"/>
        <v>0</v>
      </c>
      <c r="L71" s="9">
        <f t="shared" si="14"/>
        <v>13220</v>
      </c>
    </row>
    <row r="72" spans="1:12" x14ac:dyDescent="0.2">
      <c r="A72" s="35" t="s">
        <v>100</v>
      </c>
      <c r="B72" s="12">
        <v>6700</v>
      </c>
      <c r="C72" s="15"/>
      <c r="D72" s="15">
        <f>SUM(B72:C72)</f>
        <v>6700</v>
      </c>
      <c r="E72" s="12">
        <v>6700</v>
      </c>
      <c r="F72" s="15"/>
      <c r="G72" s="12">
        <f t="shared" si="2"/>
        <v>6700</v>
      </c>
      <c r="H72" s="12"/>
      <c r="I72" s="15"/>
      <c r="J72" s="12">
        <f t="shared" si="3"/>
        <v>6700</v>
      </c>
      <c r="K72" s="12">
        <f t="shared" si="4"/>
        <v>0</v>
      </c>
      <c r="L72" s="12">
        <f t="shared" si="5"/>
        <v>6700</v>
      </c>
    </row>
    <row r="73" spans="1:12" x14ac:dyDescent="0.2">
      <c r="A73" s="15" t="s">
        <v>68</v>
      </c>
      <c r="B73" s="12">
        <v>6520</v>
      </c>
      <c r="C73" s="10"/>
      <c r="D73" s="15">
        <f>SUM(B73:C73)</f>
        <v>6520</v>
      </c>
      <c r="E73" s="12">
        <v>6520</v>
      </c>
      <c r="F73" s="10"/>
      <c r="G73" s="12">
        <f t="shared" si="2"/>
        <v>6520</v>
      </c>
      <c r="H73" s="12"/>
      <c r="I73" s="10"/>
      <c r="J73" s="12">
        <f t="shared" si="3"/>
        <v>6520</v>
      </c>
      <c r="K73" s="12">
        <f t="shared" si="4"/>
        <v>0</v>
      </c>
      <c r="L73" s="12">
        <f t="shared" si="5"/>
        <v>6520</v>
      </c>
    </row>
    <row r="74" spans="1:12" x14ac:dyDescent="0.2">
      <c r="A74" s="15"/>
      <c r="B74" s="12"/>
      <c r="C74" s="15"/>
      <c r="D74" s="17"/>
      <c r="E74" s="12"/>
      <c r="F74" s="15"/>
      <c r="G74" s="12"/>
      <c r="H74" s="12"/>
      <c r="I74" s="15"/>
      <c r="J74" s="12"/>
      <c r="K74" s="12"/>
      <c r="L74" s="12"/>
    </row>
    <row r="75" spans="1:12" x14ac:dyDescent="0.2">
      <c r="A75" s="8" t="s">
        <v>34</v>
      </c>
      <c r="B75" s="9">
        <f>SUM(B76:B83)</f>
        <v>61422</v>
      </c>
      <c r="C75" s="9">
        <f t="shared" ref="C75:L75" si="15">SUM(C76:C83)</f>
        <v>0</v>
      </c>
      <c r="D75" s="9">
        <f t="shared" si="15"/>
        <v>61422</v>
      </c>
      <c r="E75" s="9">
        <f t="shared" si="15"/>
        <v>61422</v>
      </c>
      <c r="F75" s="9">
        <f t="shared" si="15"/>
        <v>0</v>
      </c>
      <c r="G75" s="9">
        <f t="shared" si="15"/>
        <v>61422</v>
      </c>
      <c r="H75" s="9">
        <f t="shared" si="15"/>
        <v>-27907</v>
      </c>
      <c r="I75" s="9">
        <f t="shared" si="15"/>
        <v>0</v>
      </c>
      <c r="J75" s="9">
        <f t="shared" si="15"/>
        <v>33515</v>
      </c>
      <c r="K75" s="9">
        <f t="shared" si="15"/>
        <v>0</v>
      </c>
      <c r="L75" s="9">
        <f t="shared" si="15"/>
        <v>33515</v>
      </c>
    </row>
    <row r="76" spans="1:12" x14ac:dyDescent="0.2">
      <c r="A76" s="15" t="s">
        <v>69</v>
      </c>
      <c r="B76" s="12">
        <v>3400</v>
      </c>
      <c r="C76" s="12"/>
      <c r="D76" s="13">
        <f t="shared" ref="D76:D82" si="16">SUM(B76:C76)</f>
        <v>3400</v>
      </c>
      <c r="E76" s="12">
        <v>3400</v>
      </c>
      <c r="F76" s="12"/>
      <c r="G76" s="12">
        <f t="shared" si="2"/>
        <v>3400</v>
      </c>
      <c r="H76" s="12"/>
      <c r="I76" s="12"/>
      <c r="J76" s="12">
        <f t="shared" si="3"/>
        <v>3400</v>
      </c>
      <c r="K76" s="12">
        <f t="shared" si="4"/>
        <v>0</v>
      </c>
      <c r="L76" s="12">
        <f t="shared" si="5"/>
        <v>3400</v>
      </c>
    </row>
    <row r="77" spans="1:12" x14ac:dyDescent="0.2">
      <c r="A77" s="15" t="s">
        <v>70</v>
      </c>
      <c r="B77" s="12">
        <v>18030</v>
      </c>
      <c r="C77" s="12"/>
      <c r="D77" s="12">
        <f t="shared" si="16"/>
        <v>18030</v>
      </c>
      <c r="E77" s="12">
        <v>18030</v>
      </c>
      <c r="F77" s="12"/>
      <c r="G77" s="12">
        <f t="shared" si="2"/>
        <v>18030</v>
      </c>
      <c r="H77" s="12">
        <v>-18030</v>
      </c>
      <c r="I77" s="12"/>
      <c r="J77" s="12">
        <f t="shared" si="3"/>
        <v>0</v>
      </c>
      <c r="K77" s="12">
        <f t="shared" si="4"/>
        <v>0</v>
      </c>
      <c r="L77" s="12">
        <f t="shared" si="5"/>
        <v>0</v>
      </c>
    </row>
    <row r="78" spans="1:12" x14ac:dyDescent="0.2">
      <c r="A78" s="15" t="s">
        <v>71</v>
      </c>
      <c r="B78" s="12">
        <v>6215</v>
      </c>
      <c r="C78" s="12"/>
      <c r="D78" s="12">
        <f t="shared" si="16"/>
        <v>6215</v>
      </c>
      <c r="E78" s="12">
        <v>6215</v>
      </c>
      <c r="F78" s="12"/>
      <c r="G78" s="12">
        <f t="shared" si="2"/>
        <v>6215</v>
      </c>
      <c r="H78" s="12">
        <v>-6215</v>
      </c>
      <c r="I78" s="12"/>
      <c r="J78" s="12">
        <f t="shared" si="3"/>
        <v>0</v>
      </c>
      <c r="K78" s="12">
        <f t="shared" si="4"/>
        <v>0</v>
      </c>
      <c r="L78" s="12">
        <f t="shared" si="5"/>
        <v>0</v>
      </c>
    </row>
    <row r="79" spans="1:12" x14ac:dyDescent="0.2">
      <c r="A79" s="15" t="s">
        <v>76</v>
      </c>
      <c r="B79" s="12">
        <v>18077</v>
      </c>
      <c r="C79" s="12"/>
      <c r="D79" s="12">
        <f t="shared" si="16"/>
        <v>18077</v>
      </c>
      <c r="E79" s="12">
        <v>18077</v>
      </c>
      <c r="F79" s="12"/>
      <c r="G79" s="12">
        <f t="shared" si="2"/>
        <v>18077</v>
      </c>
      <c r="H79" s="12"/>
      <c r="I79" s="12"/>
      <c r="J79" s="12">
        <f t="shared" si="3"/>
        <v>18077</v>
      </c>
      <c r="K79" s="12">
        <f t="shared" si="4"/>
        <v>0</v>
      </c>
      <c r="L79" s="12">
        <f t="shared" si="5"/>
        <v>18077</v>
      </c>
    </row>
    <row r="80" spans="1:12" x14ac:dyDescent="0.2">
      <c r="A80" s="12" t="s">
        <v>77</v>
      </c>
      <c r="B80" s="12">
        <v>4500</v>
      </c>
      <c r="C80" s="12"/>
      <c r="D80" s="12">
        <f t="shared" si="16"/>
        <v>4500</v>
      </c>
      <c r="E80" s="12">
        <v>4500</v>
      </c>
      <c r="F80" s="12"/>
      <c r="G80" s="12">
        <f t="shared" si="2"/>
        <v>4500</v>
      </c>
      <c r="H80" s="12">
        <v>-4500</v>
      </c>
      <c r="I80" s="12"/>
      <c r="J80" s="12">
        <f t="shared" si="3"/>
        <v>0</v>
      </c>
      <c r="K80" s="12">
        <f t="shared" si="4"/>
        <v>0</v>
      </c>
      <c r="L80" s="12">
        <f t="shared" si="5"/>
        <v>0</v>
      </c>
    </row>
    <row r="81" spans="1:12" x14ac:dyDescent="0.2">
      <c r="A81" s="12" t="s">
        <v>78</v>
      </c>
      <c r="B81" s="12">
        <v>7700</v>
      </c>
      <c r="C81" s="12"/>
      <c r="D81" s="12">
        <f t="shared" si="16"/>
        <v>7700</v>
      </c>
      <c r="E81" s="12">
        <v>7700</v>
      </c>
      <c r="F81" s="12"/>
      <c r="G81" s="12">
        <f t="shared" si="2"/>
        <v>7700</v>
      </c>
      <c r="H81" s="12"/>
      <c r="I81" s="12"/>
      <c r="J81" s="12">
        <f t="shared" si="3"/>
        <v>7700</v>
      </c>
      <c r="K81" s="12">
        <f t="shared" si="4"/>
        <v>0</v>
      </c>
      <c r="L81" s="12">
        <f t="shared" si="5"/>
        <v>7700</v>
      </c>
    </row>
    <row r="82" spans="1:12" x14ac:dyDescent="0.2">
      <c r="A82" s="15" t="s">
        <v>75</v>
      </c>
      <c r="B82" s="12">
        <v>3500</v>
      </c>
      <c r="C82" s="12"/>
      <c r="D82" s="12">
        <f t="shared" si="16"/>
        <v>3500</v>
      </c>
      <c r="E82" s="12">
        <v>3500</v>
      </c>
      <c r="F82" s="12"/>
      <c r="G82" s="12">
        <f t="shared" si="2"/>
        <v>3500</v>
      </c>
      <c r="H82" s="12"/>
      <c r="I82" s="12"/>
      <c r="J82" s="12">
        <f t="shared" si="3"/>
        <v>3500</v>
      </c>
      <c r="K82" s="12">
        <f t="shared" si="4"/>
        <v>0</v>
      </c>
      <c r="L82" s="12">
        <f t="shared" si="5"/>
        <v>3500</v>
      </c>
    </row>
    <row r="83" spans="1:12" x14ac:dyDescent="0.2">
      <c r="A83" s="15" t="s">
        <v>212</v>
      </c>
      <c r="B83" s="12"/>
      <c r="C83" s="12"/>
      <c r="D83" s="12"/>
      <c r="E83" s="12"/>
      <c r="F83" s="12"/>
      <c r="G83" s="12"/>
      <c r="H83" s="51">
        <v>838</v>
      </c>
      <c r="I83" s="12"/>
      <c r="J83" s="12">
        <f t="shared" si="3"/>
        <v>838</v>
      </c>
      <c r="K83" s="12">
        <f t="shared" si="4"/>
        <v>0</v>
      </c>
      <c r="L83" s="12">
        <f t="shared" si="5"/>
        <v>838</v>
      </c>
    </row>
    <row r="84" spans="1:12" x14ac:dyDescent="0.2">
      <c r="A84" s="15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</row>
    <row r="85" spans="1:12" x14ac:dyDescent="0.2">
      <c r="A85" s="22" t="s">
        <v>122</v>
      </c>
      <c r="B85" s="9">
        <f>SUM(B86)</f>
        <v>1905</v>
      </c>
      <c r="C85" s="9">
        <f>SUM(C86)</f>
        <v>0</v>
      </c>
      <c r="D85" s="9">
        <f>SUM(D86)</f>
        <v>1905</v>
      </c>
      <c r="E85" s="9">
        <f t="shared" ref="E85:L85" si="17">SUM(E86)</f>
        <v>1905</v>
      </c>
      <c r="F85" s="9">
        <f t="shared" si="17"/>
        <v>0</v>
      </c>
      <c r="G85" s="9">
        <f t="shared" si="17"/>
        <v>1905</v>
      </c>
      <c r="H85" s="9">
        <f t="shared" si="17"/>
        <v>0</v>
      </c>
      <c r="I85" s="9">
        <f t="shared" si="17"/>
        <v>0</v>
      </c>
      <c r="J85" s="9">
        <f t="shared" si="17"/>
        <v>1905</v>
      </c>
      <c r="K85" s="9">
        <f t="shared" si="17"/>
        <v>0</v>
      </c>
      <c r="L85" s="9">
        <f t="shared" si="17"/>
        <v>1905</v>
      </c>
    </row>
    <row r="86" spans="1:12" x14ac:dyDescent="0.2">
      <c r="A86" s="15" t="s">
        <v>123</v>
      </c>
      <c r="B86" s="12">
        <v>1905</v>
      </c>
      <c r="C86" s="12"/>
      <c r="D86" s="12">
        <f>SUM(B86:C86)</f>
        <v>1905</v>
      </c>
      <c r="E86" s="12">
        <v>1905</v>
      </c>
      <c r="F86" s="12"/>
      <c r="G86" s="12">
        <f t="shared" si="2"/>
        <v>1905</v>
      </c>
      <c r="H86" s="12"/>
      <c r="I86" s="12"/>
      <c r="J86" s="12">
        <f t="shared" si="3"/>
        <v>1905</v>
      </c>
      <c r="K86" s="12">
        <f t="shared" si="4"/>
        <v>0</v>
      </c>
      <c r="L86" s="12">
        <f t="shared" si="5"/>
        <v>1905</v>
      </c>
    </row>
    <row r="87" spans="1:12" x14ac:dyDescent="0.2">
      <c r="A87" s="15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1:12" x14ac:dyDescent="0.2">
      <c r="A88" s="22" t="s">
        <v>101</v>
      </c>
      <c r="B88" s="9">
        <f>SUM(B89)</f>
        <v>3810</v>
      </c>
      <c r="C88" s="9">
        <f>SUM(C89)</f>
        <v>0</v>
      </c>
      <c r="D88" s="9">
        <f>SUM(D89)</f>
        <v>3810</v>
      </c>
      <c r="E88" s="9">
        <f t="shared" ref="E88:L88" si="18">SUM(E89)</f>
        <v>3810</v>
      </c>
      <c r="F88" s="9">
        <f t="shared" si="18"/>
        <v>0</v>
      </c>
      <c r="G88" s="9">
        <f t="shared" si="18"/>
        <v>3810</v>
      </c>
      <c r="H88" s="9">
        <f t="shared" si="18"/>
        <v>0</v>
      </c>
      <c r="I88" s="9">
        <f t="shared" si="18"/>
        <v>0</v>
      </c>
      <c r="J88" s="9">
        <f t="shared" si="18"/>
        <v>3810</v>
      </c>
      <c r="K88" s="9">
        <f t="shared" si="18"/>
        <v>0</v>
      </c>
      <c r="L88" s="9">
        <f t="shared" si="18"/>
        <v>3810</v>
      </c>
    </row>
    <row r="89" spans="1:12" x14ac:dyDescent="0.2">
      <c r="A89" s="15" t="s">
        <v>102</v>
      </c>
      <c r="B89" s="12">
        <v>3810</v>
      </c>
      <c r="C89" s="12"/>
      <c r="D89" s="12">
        <f>SUM(B89:C89)</f>
        <v>3810</v>
      </c>
      <c r="E89" s="12">
        <v>3810</v>
      </c>
      <c r="F89" s="12"/>
      <c r="G89" s="12">
        <f t="shared" ref="G89:G158" si="19">SUM(E89:F89)</f>
        <v>3810</v>
      </c>
      <c r="H89" s="12"/>
      <c r="I89" s="12"/>
      <c r="J89" s="12">
        <f t="shared" ref="J89:J158" si="20">SUM(E89,H89)</f>
        <v>3810</v>
      </c>
      <c r="K89" s="12">
        <f t="shared" ref="K89:K158" si="21">SUM(F89,I89)</f>
        <v>0</v>
      </c>
      <c r="L89" s="12">
        <f t="shared" ref="L89:L158" si="22">SUM(J89:K89)</f>
        <v>3810</v>
      </c>
    </row>
    <row r="90" spans="1:12" x14ac:dyDescent="0.2">
      <c r="A90" s="15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1:12" x14ac:dyDescent="0.2">
      <c r="A91" s="22" t="s">
        <v>72</v>
      </c>
      <c r="B91" s="9">
        <f>SUM(B92:B94)</f>
        <v>27886</v>
      </c>
      <c r="C91" s="9">
        <f t="shared" ref="C91:L91" si="23">SUM(C92:C94)</f>
        <v>0</v>
      </c>
      <c r="D91" s="9">
        <f t="shared" si="23"/>
        <v>27886</v>
      </c>
      <c r="E91" s="9">
        <f t="shared" si="23"/>
        <v>27886</v>
      </c>
      <c r="F91" s="9">
        <f t="shared" si="23"/>
        <v>0</v>
      </c>
      <c r="G91" s="9">
        <f t="shared" si="23"/>
        <v>27886</v>
      </c>
      <c r="H91" s="9">
        <f t="shared" si="23"/>
        <v>-10834</v>
      </c>
      <c r="I91" s="9">
        <f t="shared" si="23"/>
        <v>0</v>
      </c>
      <c r="J91" s="9">
        <f t="shared" si="23"/>
        <v>17052</v>
      </c>
      <c r="K91" s="9">
        <f t="shared" si="23"/>
        <v>0</v>
      </c>
      <c r="L91" s="9">
        <f t="shared" si="23"/>
        <v>17052</v>
      </c>
    </row>
    <row r="92" spans="1:12" x14ac:dyDescent="0.2">
      <c r="A92" s="15" t="s">
        <v>115</v>
      </c>
      <c r="B92" s="12">
        <v>11430</v>
      </c>
      <c r="C92" s="12"/>
      <c r="D92" s="12">
        <f>SUM(B92:C92)</f>
        <v>11430</v>
      </c>
      <c r="E92" s="12">
        <v>11430</v>
      </c>
      <c r="F92" s="12"/>
      <c r="G92" s="12">
        <f t="shared" si="19"/>
        <v>11430</v>
      </c>
      <c r="H92" s="12">
        <v>-11430</v>
      </c>
      <c r="I92" s="12"/>
      <c r="J92" s="12">
        <f t="shared" si="20"/>
        <v>0</v>
      </c>
      <c r="K92" s="12">
        <f t="shared" si="21"/>
        <v>0</v>
      </c>
      <c r="L92" s="12">
        <f t="shared" si="22"/>
        <v>0</v>
      </c>
    </row>
    <row r="93" spans="1:12" x14ac:dyDescent="0.2">
      <c r="A93" s="15" t="s">
        <v>106</v>
      </c>
      <c r="B93" s="12">
        <v>16456</v>
      </c>
      <c r="C93" s="12"/>
      <c r="D93" s="12">
        <f>SUM(B93:C93)</f>
        <v>16456</v>
      </c>
      <c r="E93" s="12">
        <v>16456</v>
      </c>
      <c r="F93" s="12"/>
      <c r="G93" s="12">
        <f t="shared" si="19"/>
        <v>16456</v>
      </c>
      <c r="H93" s="51">
        <v>101</v>
      </c>
      <c r="I93" s="12"/>
      <c r="J93" s="12">
        <f t="shared" si="20"/>
        <v>16557</v>
      </c>
      <c r="K93" s="12">
        <f t="shared" si="21"/>
        <v>0</v>
      </c>
      <c r="L93" s="12">
        <f t="shared" si="22"/>
        <v>16557</v>
      </c>
    </row>
    <row r="94" spans="1:12" x14ac:dyDescent="0.2">
      <c r="A94" s="15" t="s">
        <v>213</v>
      </c>
      <c r="B94" s="12"/>
      <c r="C94" s="12"/>
      <c r="D94" s="12"/>
      <c r="E94" s="12"/>
      <c r="F94" s="12"/>
      <c r="G94" s="12"/>
      <c r="H94" s="51">
        <v>495</v>
      </c>
      <c r="I94" s="12"/>
      <c r="J94" s="12">
        <f t="shared" si="20"/>
        <v>495</v>
      </c>
      <c r="K94" s="12">
        <f t="shared" si="21"/>
        <v>0</v>
      </c>
      <c r="L94" s="12">
        <f t="shared" si="22"/>
        <v>495</v>
      </c>
    </row>
    <row r="95" spans="1:12" x14ac:dyDescent="0.2">
      <c r="A95" s="15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1:12" x14ac:dyDescent="0.2">
      <c r="A96" s="8" t="s">
        <v>9</v>
      </c>
      <c r="B96" s="9">
        <f>SUM(B97:B104)</f>
        <v>69300</v>
      </c>
      <c r="C96" s="9">
        <f>SUM(C97:C104)</f>
        <v>0</v>
      </c>
      <c r="D96" s="9">
        <f>SUM(D97:D104)</f>
        <v>69300</v>
      </c>
      <c r="E96" s="9">
        <f t="shared" ref="E96:L96" si="24">SUM(E97:E104)</f>
        <v>69300</v>
      </c>
      <c r="F96" s="9">
        <f t="shared" si="24"/>
        <v>0</v>
      </c>
      <c r="G96" s="9">
        <f t="shared" si="24"/>
        <v>69300</v>
      </c>
      <c r="H96" s="9">
        <f t="shared" si="24"/>
        <v>0</v>
      </c>
      <c r="I96" s="9">
        <f t="shared" si="24"/>
        <v>0</v>
      </c>
      <c r="J96" s="9">
        <f t="shared" si="24"/>
        <v>69300</v>
      </c>
      <c r="K96" s="9">
        <f t="shared" si="24"/>
        <v>0</v>
      </c>
      <c r="L96" s="9">
        <f t="shared" si="24"/>
        <v>69300</v>
      </c>
    </row>
    <row r="97" spans="1:12" x14ac:dyDescent="0.2">
      <c r="A97" s="11" t="s">
        <v>79</v>
      </c>
      <c r="B97" s="12">
        <v>30000</v>
      </c>
      <c r="C97" s="12"/>
      <c r="D97" s="15">
        <f t="shared" ref="D97:D104" si="25">SUM(B97:C97)</f>
        <v>30000</v>
      </c>
      <c r="E97" s="12">
        <v>30000</v>
      </c>
      <c r="F97" s="12"/>
      <c r="G97" s="12">
        <f t="shared" si="19"/>
        <v>30000</v>
      </c>
      <c r="H97" s="12"/>
      <c r="I97" s="12"/>
      <c r="J97" s="12">
        <f t="shared" si="20"/>
        <v>30000</v>
      </c>
      <c r="K97" s="12">
        <f t="shared" si="21"/>
        <v>0</v>
      </c>
      <c r="L97" s="12">
        <f t="shared" si="22"/>
        <v>30000</v>
      </c>
    </row>
    <row r="98" spans="1:12" x14ac:dyDescent="0.2">
      <c r="A98" s="11" t="s">
        <v>80</v>
      </c>
      <c r="B98" s="12">
        <v>9800</v>
      </c>
      <c r="C98" s="12"/>
      <c r="D98" s="15">
        <f t="shared" si="25"/>
        <v>9800</v>
      </c>
      <c r="E98" s="12">
        <v>9800</v>
      </c>
      <c r="F98" s="12"/>
      <c r="G98" s="12">
        <f t="shared" si="19"/>
        <v>9800</v>
      </c>
      <c r="H98" s="12"/>
      <c r="I98" s="12"/>
      <c r="J98" s="12">
        <f t="shared" si="20"/>
        <v>9800</v>
      </c>
      <c r="K98" s="12">
        <f t="shared" si="21"/>
        <v>0</v>
      </c>
      <c r="L98" s="12">
        <f t="shared" si="22"/>
        <v>9800</v>
      </c>
    </row>
    <row r="99" spans="1:12" x14ac:dyDescent="0.2">
      <c r="A99" s="11" t="s">
        <v>81</v>
      </c>
      <c r="B99" s="12">
        <v>4200</v>
      </c>
      <c r="C99" s="12"/>
      <c r="D99" s="15">
        <f t="shared" si="25"/>
        <v>4200</v>
      </c>
      <c r="E99" s="12">
        <v>4200</v>
      </c>
      <c r="F99" s="12"/>
      <c r="G99" s="12">
        <f t="shared" si="19"/>
        <v>4200</v>
      </c>
      <c r="H99" s="12"/>
      <c r="I99" s="12"/>
      <c r="J99" s="12">
        <f t="shared" si="20"/>
        <v>4200</v>
      </c>
      <c r="K99" s="12">
        <f t="shared" si="21"/>
        <v>0</v>
      </c>
      <c r="L99" s="12">
        <f t="shared" si="22"/>
        <v>4200</v>
      </c>
    </row>
    <row r="100" spans="1:12" x14ac:dyDescent="0.2">
      <c r="A100" s="11" t="s">
        <v>82</v>
      </c>
      <c r="B100" s="12">
        <v>7800</v>
      </c>
      <c r="C100" s="12"/>
      <c r="D100" s="15">
        <f t="shared" si="25"/>
        <v>7800</v>
      </c>
      <c r="E100" s="12">
        <v>7800</v>
      </c>
      <c r="F100" s="12"/>
      <c r="G100" s="12">
        <f t="shared" si="19"/>
        <v>7800</v>
      </c>
      <c r="H100" s="12"/>
      <c r="I100" s="12"/>
      <c r="J100" s="12">
        <f t="shared" si="20"/>
        <v>7800</v>
      </c>
      <c r="K100" s="12">
        <f t="shared" si="21"/>
        <v>0</v>
      </c>
      <c r="L100" s="12">
        <f t="shared" si="22"/>
        <v>7800</v>
      </c>
    </row>
    <row r="101" spans="1:12" x14ac:dyDescent="0.2">
      <c r="A101" s="11" t="s">
        <v>83</v>
      </c>
      <c r="B101" s="12">
        <v>1500</v>
      </c>
      <c r="C101" s="12"/>
      <c r="D101" s="15">
        <f t="shared" si="25"/>
        <v>1500</v>
      </c>
      <c r="E101" s="12">
        <v>1500</v>
      </c>
      <c r="F101" s="12"/>
      <c r="G101" s="12">
        <f t="shared" si="19"/>
        <v>1500</v>
      </c>
      <c r="H101" s="12"/>
      <c r="I101" s="12"/>
      <c r="J101" s="12">
        <f t="shared" si="20"/>
        <v>1500</v>
      </c>
      <c r="K101" s="12">
        <f t="shared" si="21"/>
        <v>0</v>
      </c>
      <c r="L101" s="12">
        <f t="shared" si="22"/>
        <v>1500</v>
      </c>
    </row>
    <row r="102" spans="1:12" x14ac:dyDescent="0.2">
      <c r="A102" s="11" t="s">
        <v>84</v>
      </c>
      <c r="B102" s="12">
        <v>3000</v>
      </c>
      <c r="C102" s="12"/>
      <c r="D102" s="15">
        <f t="shared" si="25"/>
        <v>3000</v>
      </c>
      <c r="E102" s="12">
        <v>3000</v>
      </c>
      <c r="F102" s="12"/>
      <c r="G102" s="12">
        <f t="shared" si="19"/>
        <v>3000</v>
      </c>
      <c r="H102" s="12"/>
      <c r="I102" s="12"/>
      <c r="J102" s="12">
        <f t="shared" si="20"/>
        <v>3000</v>
      </c>
      <c r="K102" s="12">
        <f t="shared" si="21"/>
        <v>0</v>
      </c>
      <c r="L102" s="12">
        <f t="shared" si="22"/>
        <v>3000</v>
      </c>
    </row>
    <row r="103" spans="1:12" x14ac:dyDescent="0.2">
      <c r="A103" s="11" t="s">
        <v>17</v>
      </c>
      <c r="B103" s="12">
        <v>3000</v>
      </c>
      <c r="C103" s="12"/>
      <c r="D103" s="15">
        <f t="shared" si="25"/>
        <v>3000</v>
      </c>
      <c r="E103" s="12">
        <v>3000</v>
      </c>
      <c r="F103" s="12"/>
      <c r="G103" s="12">
        <f t="shared" si="19"/>
        <v>3000</v>
      </c>
      <c r="H103" s="12"/>
      <c r="I103" s="12"/>
      <c r="J103" s="12">
        <f t="shared" si="20"/>
        <v>3000</v>
      </c>
      <c r="K103" s="12">
        <f t="shared" si="21"/>
        <v>0</v>
      </c>
      <c r="L103" s="12">
        <f t="shared" si="22"/>
        <v>3000</v>
      </c>
    </row>
    <row r="104" spans="1:12" x14ac:dyDescent="0.2">
      <c r="A104" s="11" t="s">
        <v>18</v>
      </c>
      <c r="B104" s="12">
        <v>10000</v>
      </c>
      <c r="C104" s="12"/>
      <c r="D104" s="15">
        <f t="shared" si="25"/>
        <v>10000</v>
      </c>
      <c r="E104" s="12">
        <v>10000</v>
      </c>
      <c r="F104" s="12"/>
      <c r="G104" s="12">
        <f t="shared" si="19"/>
        <v>10000</v>
      </c>
      <c r="H104" s="12"/>
      <c r="I104" s="12"/>
      <c r="J104" s="12">
        <f t="shared" si="20"/>
        <v>10000</v>
      </c>
      <c r="K104" s="12">
        <f t="shared" si="21"/>
        <v>0</v>
      </c>
      <c r="L104" s="12">
        <f t="shared" si="22"/>
        <v>10000</v>
      </c>
    </row>
    <row r="105" spans="1:12" ht="17.25" customHeight="1" x14ac:dyDescent="0.2">
      <c r="A105" s="53" t="s">
        <v>0</v>
      </c>
      <c r="B105" s="45" t="s">
        <v>4</v>
      </c>
      <c r="C105" s="45" t="s">
        <v>5</v>
      </c>
      <c r="D105" s="45" t="s">
        <v>202</v>
      </c>
      <c r="E105" s="45" t="s">
        <v>201</v>
      </c>
      <c r="F105" s="45"/>
      <c r="G105" s="45"/>
      <c r="H105" s="50" t="s">
        <v>198</v>
      </c>
      <c r="I105" s="50"/>
      <c r="J105" s="45" t="s">
        <v>199</v>
      </c>
      <c r="K105" s="45"/>
      <c r="L105" s="45"/>
    </row>
    <row r="106" spans="1:12" ht="18.75" customHeight="1" x14ac:dyDescent="0.2">
      <c r="A106" s="54"/>
      <c r="B106" s="45"/>
      <c r="C106" s="45"/>
      <c r="D106" s="45"/>
      <c r="E106" s="45" t="s">
        <v>4</v>
      </c>
      <c r="F106" s="45" t="s">
        <v>5</v>
      </c>
      <c r="G106" s="45" t="s">
        <v>200</v>
      </c>
      <c r="H106" s="45" t="s">
        <v>4</v>
      </c>
      <c r="I106" s="45" t="s">
        <v>5</v>
      </c>
      <c r="J106" s="45" t="s">
        <v>4</v>
      </c>
      <c r="K106" s="45" t="s">
        <v>5</v>
      </c>
      <c r="L106" s="45" t="s">
        <v>200</v>
      </c>
    </row>
    <row r="107" spans="1:12" ht="17.25" customHeight="1" x14ac:dyDescent="0.2">
      <c r="A107" s="5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ht="13.5" customHeight="1" x14ac:dyDescent="0.2">
      <c r="A108" s="22" t="s">
        <v>50</v>
      </c>
      <c r="B108" s="9">
        <f>SUM(B109:B113)</f>
        <v>88279</v>
      </c>
      <c r="C108" s="9">
        <f t="shared" ref="C108:L108" si="26">SUM(C109:C113)</f>
        <v>0</v>
      </c>
      <c r="D108" s="9">
        <f t="shared" si="26"/>
        <v>88279</v>
      </c>
      <c r="E108" s="9">
        <f t="shared" si="26"/>
        <v>88279</v>
      </c>
      <c r="F108" s="9">
        <f t="shared" si="26"/>
        <v>0</v>
      </c>
      <c r="G108" s="9">
        <f t="shared" si="26"/>
        <v>88279</v>
      </c>
      <c r="H108" s="9">
        <f t="shared" si="26"/>
        <v>-4000</v>
      </c>
      <c r="I108" s="9">
        <f t="shared" si="26"/>
        <v>0</v>
      </c>
      <c r="J108" s="9">
        <f t="shared" si="26"/>
        <v>84279</v>
      </c>
      <c r="K108" s="9">
        <f t="shared" si="26"/>
        <v>0</v>
      </c>
      <c r="L108" s="9">
        <f t="shared" si="26"/>
        <v>84279</v>
      </c>
    </row>
    <row r="109" spans="1:12" x14ac:dyDescent="0.2">
      <c r="A109" s="11" t="s">
        <v>171</v>
      </c>
      <c r="B109" s="12">
        <v>78179</v>
      </c>
      <c r="C109" s="12"/>
      <c r="D109" s="12">
        <f t="shared" ref="D109:D113" si="27">SUM(B109:C109)</f>
        <v>78179</v>
      </c>
      <c r="E109" s="12">
        <v>78179</v>
      </c>
      <c r="F109" s="12"/>
      <c r="G109" s="12">
        <f t="shared" si="19"/>
        <v>78179</v>
      </c>
      <c r="H109" s="12"/>
      <c r="I109" s="12"/>
      <c r="J109" s="12">
        <f t="shared" si="20"/>
        <v>78179</v>
      </c>
      <c r="K109" s="12">
        <f t="shared" si="21"/>
        <v>0</v>
      </c>
      <c r="L109" s="12">
        <f t="shared" si="22"/>
        <v>78179</v>
      </c>
    </row>
    <row r="110" spans="1:12" x14ac:dyDescent="0.2">
      <c r="A110" s="11" t="s">
        <v>112</v>
      </c>
      <c r="B110" s="12">
        <v>2800</v>
      </c>
      <c r="C110" s="12"/>
      <c r="D110" s="15">
        <f t="shared" si="27"/>
        <v>2800</v>
      </c>
      <c r="E110" s="12">
        <v>2800</v>
      </c>
      <c r="F110" s="12"/>
      <c r="G110" s="12">
        <f t="shared" si="19"/>
        <v>2800</v>
      </c>
      <c r="H110" s="12"/>
      <c r="I110" s="12"/>
      <c r="J110" s="12">
        <f t="shared" si="20"/>
        <v>2800</v>
      </c>
      <c r="K110" s="12">
        <f t="shared" si="21"/>
        <v>0</v>
      </c>
      <c r="L110" s="12">
        <f t="shared" si="22"/>
        <v>2800</v>
      </c>
    </row>
    <row r="111" spans="1:12" x14ac:dyDescent="0.2">
      <c r="A111" s="11" t="s">
        <v>51</v>
      </c>
      <c r="B111" s="12">
        <v>1100</v>
      </c>
      <c r="C111" s="12"/>
      <c r="D111" s="15">
        <f t="shared" si="27"/>
        <v>1100</v>
      </c>
      <c r="E111" s="12">
        <v>1100</v>
      </c>
      <c r="F111" s="12"/>
      <c r="G111" s="12">
        <f t="shared" si="19"/>
        <v>1100</v>
      </c>
      <c r="H111" s="12"/>
      <c r="I111" s="12"/>
      <c r="J111" s="12">
        <f t="shared" si="20"/>
        <v>1100</v>
      </c>
      <c r="K111" s="12">
        <f t="shared" si="21"/>
        <v>0</v>
      </c>
      <c r="L111" s="12">
        <f t="shared" si="22"/>
        <v>1100</v>
      </c>
    </row>
    <row r="112" spans="1:12" x14ac:dyDescent="0.2">
      <c r="A112" s="11" t="s">
        <v>52</v>
      </c>
      <c r="B112" s="12">
        <v>2200</v>
      </c>
      <c r="C112" s="12"/>
      <c r="D112" s="15">
        <f t="shared" si="27"/>
        <v>2200</v>
      </c>
      <c r="E112" s="12">
        <v>2200</v>
      </c>
      <c r="F112" s="12"/>
      <c r="G112" s="12">
        <f t="shared" si="19"/>
        <v>2200</v>
      </c>
      <c r="H112" s="12"/>
      <c r="I112" s="12"/>
      <c r="J112" s="12">
        <f t="shared" si="20"/>
        <v>2200</v>
      </c>
      <c r="K112" s="12">
        <f t="shared" si="21"/>
        <v>0</v>
      </c>
      <c r="L112" s="12">
        <f t="shared" si="22"/>
        <v>2200</v>
      </c>
    </row>
    <row r="113" spans="1:12" x14ac:dyDescent="0.2">
      <c r="A113" s="11" t="s">
        <v>117</v>
      </c>
      <c r="B113" s="12">
        <v>4000</v>
      </c>
      <c r="C113" s="12"/>
      <c r="D113" s="15">
        <f t="shared" si="27"/>
        <v>4000</v>
      </c>
      <c r="E113" s="12">
        <v>4000</v>
      </c>
      <c r="F113" s="12"/>
      <c r="G113" s="12">
        <f t="shared" si="19"/>
        <v>4000</v>
      </c>
      <c r="H113" s="51">
        <v>-4000</v>
      </c>
      <c r="I113" s="12"/>
      <c r="J113" s="12">
        <f t="shared" si="20"/>
        <v>0</v>
      </c>
      <c r="K113" s="12">
        <f t="shared" si="21"/>
        <v>0</v>
      </c>
      <c r="L113" s="12">
        <f t="shared" si="22"/>
        <v>0</v>
      </c>
    </row>
    <row r="114" spans="1:12" x14ac:dyDescent="0.2">
      <c r="A114" s="11"/>
      <c r="B114" s="12"/>
      <c r="C114" s="12"/>
      <c r="D114" s="15"/>
      <c r="E114" s="12"/>
      <c r="F114" s="12"/>
      <c r="G114" s="12"/>
      <c r="H114" s="12"/>
      <c r="I114" s="12"/>
      <c r="J114" s="12"/>
      <c r="K114" s="12"/>
      <c r="L114" s="12"/>
    </row>
    <row r="115" spans="1:12" x14ac:dyDescent="0.2">
      <c r="A115" s="22" t="s">
        <v>33</v>
      </c>
      <c r="B115" s="9">
        <f>SUM(B116:B127)</f>
        <v>596168</v>
      </c>
      <c r="C115" s="9">
        <f t="shared" ref="C115:L115" si="28">SUM(C116:C127)</f>
        <v>0</v>
      </c>
      <c r="D115" s="9">
        <f t="shared" si="28"/>
        <v>596168</v>
      </c>
      <c r="E115" s="9">
        <f t="shared" si="28"/>
        <v>596168</v>
      </c>
      <c r="F115" s="9">
        <f t="shared" si="28"/>
        <v>0</v>
      </c>
      <c r="G115" s="9">
        <f t="shared" si="28"/>
        <v>596168</v>
      </c>
      <c r="H115" s="9">
        <f t="shared" si="28"/>
        <v>-4899</v>
      </c>
      <c r="I115" s="9">
        <f t="shared" si="28"/>
        <v>0</v>
      </c>
      <c r="J115" s="9">
        <f t="shared" si="28"/>
        <v>591269</v>
      </c>
      <c r="K115" s="9">
        <f t="shared" si="28"/>
        <v>0</v>
      </c>
      <c r="L115" s="9">
        <f t="shared" si="28"/>
        <v>591269</v>
      </c>
    </row>
    <row r="116" spans="1:12" x14ac:dyDescent="0.2">
      <c r="A116" s="15" t="s">
        <v>121</v>
      </c>
      <c r="B116" s="12">
        <v>20000</v>
      </c>
      <c r="C116" s="12"/>
      <c r="D116" s="12">
        <f t="shared" ref="D116:D125" si="29">SUM(B116:C116)</f>
        <v>20000</v>
      </c>
      <c r="E116" s="12">
        <v>20000</v>
      </c>
      <c r="F116" s="12"/>
      <c r="G116" s="12">
        <f t="shared" si="19"/>
        <v>20000</v>
      </c>
      <c r="H116" s="12"/>
      <c r="I116" s="12"/>
      <c r="J116" s="12">
        <f t="shared" si="20"/>
        <v>20000</v>
      </c>
      <c r="K116" s="12">
        <f t="shared" si="21"/>
        <v>0</v>
      </c>
      <c r="L116" s="12">
        <f t="shared" si="22"/>
        <v>20000</v>
      </c>
    </row>
    <row r="117" spans="1:12" x14ac:dyDescent="0.2">
      <c r="A117" s="15" t="s">
        <v>124</v>
      </c>
      <c r="B117" s="12">
        <v>511436</v>
      </c>
      <c r="C117" s="12"/>
      <c r="D117" s="12">
        <f t="shared" si="29"/>
        <v>511436</v>
      </c>
      <c r="E117" s="12">
        <v>511436</v>
      </c>
      <c r="F117" s="12"/>
      <c r="G117" s="12">
        <f t="shared" si="19"/>
        <v>511436</v>
      </c>
      <c r="H117" s="12"/>
      <c r="I117" s="12"/>
      <c r="J117" s="12">
        <f t="shared" si="20"/>
        <v>511436</v>
      </c>
      <c r="K117" s="12">
        <f t="shared" si="21"/>
        <v>0</v>
      </c>
      <c r="L117" s="12">
        <f t="shared" si="22"/>
        <v>511436</v>
      </c>
    </row>
    <row r="118" spans="1:12" x14ac:dyDescent="0.2">
      <c r="A118" s="15" t="s">
        <v>125</v>
      </c>
      <c r="B118" s="12">
        <v>10000</v>
      </c>
      <c r="C118" s="12"/>
      <c r="D118" s="12">
        <f t="shared" si="29"/>
        <v>10000</v>
      </c>
      <c r="E118" s="12">
        <v>10000</v>
      </c>
      <c r="F118" s="12"/>
      <c r="G118" s="12">
        <f t="shared" si="19"/>
        <v>10000</v>
      </c>
      <c r="H118" s="12"/>
      <c r="I118" s="12"/>
      <c r="J118" s="12">
        <f t="shared" si="20"/>
        <v>10000</v>
      </c>
      <c r="K118" s="12">
        <f t="shared" si="21"/>
        <v>0</v>
      </c>
      <c r="L118" s="12">
        <f t="shared" si="22"/>
        <v>10000</v>
      </c>
    </row>
    <row r="119" spans="1:12" x14ac:dyDescent="0.2">
      <c r="A119" s="15" t="s">
        <v>126</v>
      </c>
      <c r="B119" s="12">
        <v>4952</v>
      </c>
      <c r="C119" s="12"/>
      <c r="D119" s="12">
        <f t="shared" si="29"/>
        <v>4952</v>
      </c>
      <c r="E119" s="12">
        <v>4952</v>
      </c>
      <c r="F119" s="12"/>
      <c r="G119" s="12">
        <f t="shared" si="19"/>
        <v>4952</v>
      </c>
      <c r="H119" s="12"/>
      <c r="I119" s="12"/>
      <c r="J119" s="12">
        <f t="shared" si="20"/>
        <v>4952</v>
      </c>
      <c r="K119" s="12">
        <f t="shared" si="21"/>
        <v>0</v>
      </c>
      <c r="L119" s="12">
        <f t="shared" si="22"/>
        <v>4952</v>
      </c>
    </row>
    <row r="120" spans="1:12" x14ac:dyDescent="0.2">
      <c r="A120" s="15" t="s">
        <v>109</v>
      </c>
      <c r="B120" s="12">
        <v>10160</v>
      </c>
      <c r="C120" s="12"/>
      <c r="D120" s="12">
        <f t="shared" si="29"/>
        <v>10160</v>
      </c>
      <c r="E120" s="12">
        <v>10160</v>
      </c>
      <c r="F120" s="12"/>
      <c r="G120" s="12">
        <f t="shared" si="19"/>
        <v>10160</v>
      </c>
      <c r="H120" s="12"/>
      <c r="I120" s="12"/>
      <c r="J120" s="12">
        <f t="shared" si="20"/>
        <v>10160</v>
      </c>
      <c r="K120" s="12">
        <f t="shared" si="21"/>
        <v>0</v>
      </c>
      <c r="L120" s="12">
        <f t="shared" si="22"/>
        <v>10160</v>
      </c>
    </row>
    <row r="121" spans="1:12" x14ac:dyDescent="0.2">
      <c r="A121" s="15" t="s">
        <v>114</v>
      </c>
      <c r="B121" s="12">
        <v>2540</v>
      </c>
      <c r="C121" s="12"/>
      <c r="D121" s="17">
        <f t="shared" si="29"/>
        <v>2540</v>
      </c>
      <c r="E121" s="12">
        <v>2540</v>
      </c>
      <c r="F121" s="12"/>
      <c r="G121" s="12">
        <f t="shared" si="19"/>
        <v>2540</v>
      </c>
      <c r="H121" s="12"/>
      <c r="I121" s="12"/>
      <c r="J121" s="12">
        <f t="shared" si="20"/>
        <v>2540</v>
      </c>
      <c r="K121" s="12">
        <f t="shared" si="21"/>
        <v>0</v>
      </c>
      <c r="L121" s="12">
        <f t="shared" si="22"/>
        <v>2540</v>
      </c>
    </row>
    <row r="122" spans="1:12" x14ac:dyDescent="0.2">
      <c r="A122" s="15" t="s">
        <v>89</v>
      </c>
      <c r="B122" s="12">
        <v>7000</v>
      </c>
      <c r="C122" s="15"/>
      <c r="D122" s="17">
        <f t="shared" si="29"/>
        <v>7000</v>
      </c>
      <c r="E122" s="12">
        <v>7000</v>
      </c>
      <c r="F122" s="15"/>
      <c r="G122" s="12">
        <f t="shared" si="19"/>
        <v>7000</v>
      </c>
      <c r="H122" s="12">
        <v>-7000</v>
      </c>
      <c r="I122" s="15"/>
      <c r="J122" s="12">
        <f t="shared" si="20"/>
        <v>0</v>
      </c>
      <c r="K122" s="12">
        <f t="shared" si="21"/>
        <v>0</v>
      </c>
      <c r="L122" s="12">
        <f t="shared" si="22"/>
        <v>0</v>
      </c>
    </row>
    <row r="123" spans="1:12" x14ac:dyDescent="0.2">
      <c r="A123" s="15" t="s">
        <v>73</v>
      </c>
      <c r="B123" s="12">
        <v>5580</v>
      </c>
      <c r="C123" s="15"/>
      <c r="D123" s="17">
        <f t="shared" si="29"/>
        <v>5580</v>
      </c>
      <c r="E123" s="12">
        <v>5580</v>
      </c>
      <c r="F123" s="15"/>
      <c r="G123" s="12">
        <f t="shared" si="19"/>
        <v>5580</v>
      </c>
      <c r="H123" s="12"/>
      <c r="I123" s="15"/>
      <c r="J123" s="12">
        <f t="shared" si="20"/>
        <v>5580</v>
      </c>
      <c r="K123" s="12">
        <f t="shared" si="21"/>
        <v>0</v>
      </c>
      <c r="L123" s="12">
        <f t="shared" si="22"/>
        <v>5580</v>
      </c>
    </row>
    <row r="124" spans="1:12" x14ac:dyDescent="0.2">
      <c r="A124" s="15" t="s">
        <v>74</v>
      </c>
      <c r="B124" s="12">
        <v>13000</v>
      </c>
      <c r="C124" s="15"/>
      <c r="D124" s="17">
        <f t="shared" si="29"/>
        <v>13000</v>
      </c>
      <c r="E124" s="12">
        <v>13000</v>
      </c>
      <c r="F124" s="15"/>
      <c r="G124" s="12">
        <f t="shared" si="19"/>
        <v>13000</v>
      </c>
      <c r="H124" s="12"/>
      <c r="I124" s="15"/>
      <c r="J124" s="12">
        <f t="shared" si="20"/>
        <v>13000</v>
      </c>
      <c r="K124" s="12">
        <f t="shared" si="21"/>
        <v>0</v>
      </c>
      <c r="L124" s="12">
        <f t="shared" si="22"/>
        <v>13000</v>
      </c>
    </row>
    <row r="125" spans="1:12" x14ac:dyDescent="0.2">
      <c r="A125" s="15" t="s">
        <v>88</v>
      </c>
      <c r="B125" s="12">
        <v>11500</v>
      </c>
      <c r="C125" s="15"/>
      <c r="D125" s="17">
        <f t="shared" si="29"/>
        <v>11500</v>
      </c>
      <c r="E125" s="12">
        <v>11500</v>
      </c>
      <c r="F125" s="15"/>
      <c r="G125" s="12">
        <f t="shared" si="19"/>
        <v>11500</v>
      </c>
      <c r="H125" s="12"/>
      <c r="I125" s="15"/>
      <c r="J125" s="12">
        <f t="shared" si="20"/>
        <v>11500</v>
      </c>
      <c r="K125" s="12">
        <f t="shared" si="21"/>
        <v>0</v>
      </c>
      <c r="L125" s="12">
        <f t="shared" si="22"/>
        <v>11500</v>
      </c>
    </row>
    <row r="126" spans="1:12" x14ac:dyDescent="0.2">
      <c r="A126" s="15" t="s">
        <v>214</v>
      </c>
      <c r="B126" s="12"/>
      <c r="C126" s="15"/>
      <c r="D126" s="17"/>
      <c r="E126" s="12"/>
      <c r="F126" s="15"/>
      <c r="G126" s="12"/>
      <c r="H126" s="51">
        <v>1451</v>
      </c>
      <c r="I126" s="15"/>
      <c r="J126" s="12">
        <f t="shared" si="20"/>
        <v>1451</v>
      </c>
      <c r="K126" s="12">
        <f t="shared" si="21"/>
        <v>0</v>
      </c>
      <c r="L126" s="12">
        <f t="shared" si="22"/>
        <v>1451</v>
      </c>
    </row>
    <row r="127" spans="1:12" x14ac:dyDescent="0.2">
      <c r="A127" s="15" t="s">
        <v>220</v>
      </c>
      <c r="B127" s="12"/>
      <c r="C127" s="15"/>
      <c r="D127" s="17"/>
      <c r="E127" s="12"/>
      <c r="F127" s="15"/>
      <c r="G127" s="12"/>
      <c r="H127" s="51">
        <v>650</v>
      </c>
      <c r="I127" s="15"/>
      <c r="J127" s="12">
        <f t="shared" si="20"/>
        <v>650</v>
      </c>
      <c r="K127" s="12">
        <f t="shared" si="21"/>
        <v>0</v>
      </c>
      <c r="L127" s="12">
        <f t="shared" si="22"/>
        <v>650</v>
      </c>
    </row>
    <row r="128" spans="1:12" x14ac:dyDescent="0.2">
      <c r="A128" s="15"/>
      <c r="B128" s="12"/>
      <c r="C128" s="15"/>
      <c r="D128" s="17"/>
      <c r="E128" s="12"/>
      <c r="F128" s="15"/>
      <c r="G128" s="12"/>
      <c r="H128" s="12"/>
      <c r="I128" s="15"/>
      <c r="J128" s="12"/>
      <c r="K128" s="12"/>
      <c r="L128" s="12"/>
    </row>
    <row r="129" spans="1:12" x14ac:dyDescent="0.2">
      <c r="A129" s="22" t="s">
        <v>169</v>
      </c>
      <c r="B129" s="9">
        <f>SUM(B130)</f>
        <v>11088</v>
      </c>
      <c r="C129" s="9">
        <f>SUM(C130)</f>
        <v>0</v>
      </c>
      <c r="D129" s="9">
        <f>SUM(D130)</f>
        <v>11088</v>
      </c>
      <c r="E129" s="9">
        <f t="shared" ref="E129:L129" si="30">SUM(E130)</f>
        <v>11088</v>
      </c>
      <c r="F129" s="9">
        <f t="shared" si="30"/>
        <v>0</v>
      </c>
      <c r="G129" s="9">
        <f t="shared" si="30"/>
        <v>11088</v>
      </c>
      <c r="H129" s="9">
        <f t="shared" si="30"/>
        <v>0</v>
      </c>
      <c r="I129" s="9">
        <f t="shared" si="30"/>
        <v>0</v>
      </c>
      <c r="J129" s="9">
        <f t="shared" si="30"/>
        <v>11088</v>
      </c>
      <c r="K129" s="9">
        <f t="shared" si="30"/>
        <v>0</v>
      </c>
      <c r="L129" s="9">
        <f t="shared" si="30"/>
        <v>11088</v>
      </c>
    </row>
    <row r="130" spans="1:12" x14ac:dyDescent="0.2">
      <c r="A130" s="15" t="s">
        <v>170</v>
      </c>
      <c r="B130" s="12">
        <v>11088</v>
      </c>
      <c r="C130" s="15"/>
      <c r="D130" s="17">
        <f>SUM(B130:C130)</f>
        <v>11088</v>
      </c>
      <c r="E130" s="12">
        <v>11088</v>
      </c>
      <c r="F130" s="15"/>
      <c r="G130" s="12">
        <f t="shared" si="19"/>
        <v>11088</v>
      </c>
      <c r="H130" s="12"/>
      <c r="I130" s="15"/>
      <c r="J130" s="12">
        <f t="shared" si="20"/>
        <v>11088</v>
      </c>
      <c r="K130" s="12">
        <f t="shared" si="21"/>
        <v>0</v>
      </c>
      <c r="L130" s="12">
        <f t="shared" si="22"/>
        <v>11088</v>
      </c>
    </row>
    <row r="131" spans="1:12" x14ac:dyDescent="0.2">
      <c r="A131" s="15"/>
      <c r="B131" s="12"/>
      <c r="C131" s="15"/>
      <c r="D131" s="17"/>
      <c r="E131" s="12"/>
      <c r="F131" s="15"/>
      <c r="G131" s="12"/>
      <c r="H131" s="12"/>
      <c r="I131" s="15"/>
      <c r="J131" s="12"/>
      <c r="K131" s="12"/>
      <c r="L131" s="12"/>
    </row>
    <row r="132" spans="1:12" x14ac:dyDescent="0.2">
      <c r="A132" s="8" t="s">
        <v>163</v>
      </c>
      <c r="B132" s="9">
        <f>SUM(B133:B140)</f>
        <v>55737</v>
      </c>
      <c r="C132" s="9">
        <f>SUM(C133:C140)</f>
        <v>0</v>
      </c>
      <c r="D132" s="9">
        <f>SUM(D133:D140)</f>
        <v>55737</v>
      </c>
      <c r="E132" s="9">
        <f t="shared" ref="E132:L132" si="31">SUM(E133:E140)</f>
        <v>55737</v>
      </c>
      <c r="F132" s="9">
        <f t="shared" si="31"/>
        <v>0</v>
      </c>
      <c r="G132" s="9">
        <f t="shared" si="31"/>
        <v>55737</v>
      </c>
      <c r="H132" s="9">
        <f t="shared" si="31"/>
        <v>4508</v>
      </c>
      <c r="I132" s="9">
        <f t="shared" si="31"/>
        <v>0</v>
      </c>
      <c r="J132" s="9">
        <f t="shared" si="31"/>
        <v>60245</v>
      </c>
      <c r="K132" s="9">
        <f t="shared" si="31"/>
        <v>0</v>
      </c>
      <c r="L132" s="9">
        <f t="shared" si="31"/>
        <v>60245</v>
      </c>
    </row>
    <row r="133" spans="1:12" x14ac:dyDescent="0.2">
      <c r="A133" s="11" t="s">
        <v>111</v>
      </c>
      <c r="B133" s="12">
        <v>31750</v>
      </c>
      <c r="C133" s="12"/>
      <c r="D133" s="15">
        <f>SUM(B133:C133)</f>
        <v>31750</v>
      </c>
      <c r="E133" s="12">
        <v>31750</v>
      </c>
      <c r="F133" s="12"/>
      <c r="G133" s="12">
        <f t="shared" si="19"/>
        <v>31750</v>
      </c>
      <c r="H133" s="12"/>
      <c r="I133" s="12"/>
      <c r="J133" s="12">
        <f t="shared" si="20"/>
        <v>31750</v>
      </c>
      <c r="K133" s="12">
        <f t="shared" si="21"/>
        <v>0</v>
      </c>
      <c r="L133" s="12">
        <f t="shared" si="22"/>
        <v>31750</v>
      </c>
    </row>
    <row r="134" spans="1:12" x14ac:dyDescent="0.2">
      <c r="A134" s="11" t="s">
        <v>194</v>
      </c>
      <c r="B134" s="12">
        <v>1523</v>
      </c>
      <c r="C134" s="12"/>
      <c r="D134" s="15">
        <f>SUM(B134:C134)</f>
        <v>1523</v>
      </c>
      <c r="E134" s="12">
        <v>1523</v>
      </c>
      <c r="F134" s="12"/>
      <c r="G134" s="12">
        <f t="shared" si="19"/>
        <v>1523</v>
      </c>
      <c r="H134" s="12"/>
      <c r="I134" s="12"/>
      <c r="J134" s="12">
        <f t="shared" si="20"/>
        <v>1523</v>
      </c>
      <c r="K134" s="12">
        <f t="shared" si="21"/>
        <v>0</v>
      </c>
      <c r="L134" s="12">
        <f t="shared" si="22"/>
        <v>1523</v>
      </c>
    </row>
    <row r="135" spans="1:12" x14ac:dyDescent="0.2">
      <c r="A135" s="15" t="s">
        <v>85</v>
      </c>
      <c r="B135" s="12">
        <v>5200</v>
      </c>
      <c r="C135" s="15"/>
      <c r="D135" s="15">
        <f t="shared" ref="D135:D140" si="32">SUM(B135:C135)</f>
        <v>5200</v>
      </c>
      <c r="E135" s="12">
        <v>5200</v>
      </c>
      <c r="F135" s="15"/>
      <c r="G135" s="12">
        <f t="shared" si="19"/>
        <v>5200</v>
      </c>
      <c r="H135" s="12"/>
      <c r="I135" s="15"/>
      <c r="J135" s="12">
        <f t="shared" si="20"/>
        <v>5200</v>
      </c>
      <c r="K135" s="12">
        <f t="shared" si="21"/>
        <v>0</v>
      </c>
      <c r="L135" s="12">
        <f t="shared" si="22"/>
        <v>5200</v>
      </c>
    </row>
    <row r="136" spans="1:12" x14ac:dyDescent="0.2">
      <c r="A136" s="15" t="s">
        <v>219</v>
      </c>
      <c r="B136" s="12"/>
      <c r="C136" s="15"/>
      <c r="D136" s="15"/>
      <c r="E136" s="12"/>
      <c r="F136" s="15"/>
      <c r="G136" s="12"/>
      <c r="H136" s="51">
        <v>4508</v>
      </c>
      <c r="I136" s="15"/>
      <c r="J136" s="12">
        <f t="shared" si="20"/>
        <v>4508</v>
      </c>
      <c r="K136" s="12">
        <f t="shared" si="21"/>
        <v>0</v>
      </c>
      <c r="L136" s="12">
        <f t="shared" si="22"/>
        <v>4508</v>
      </c>
    </row>
    <row r="137" spans="1:12" x14ac:dyDescent="0.2">
      <c r="A137" s="15" t="s">
        <v>86</v>
      </c>
      <c r="B137" s="12">
        <v>11529</v>
      </c>
      <c r="C137" s="15"/>
      <c r="D137" s="15">
        <f t="shared" si="32"/>
        <v>11529</v>
      </c>
      <c r="E137" s="12">
        <v>11529</v>
      </c>
      <c r="F137" s="15"/>
      <c r="G137" s="12">
        <f t="shared" si="19"/>
        <v>11529</v>
      </c>
      <c r="H137" s="12"/>
      <c r="I137" s="15"/>
      <c r="J137" s="12">
        <f t="shared" si="20"/>
        <v>11529</v>
      </c>
      <c r="K137" s="12">
        <f t="shared" si="21"/>
        <v>0</v>
      </c>
      <c r="L137" s="12">
        <f t="shared" si="22"/>
        <v>11529</v>
      </c>
    </row>
    <row r="138" spans="1:12" x14ac:dyDescent="0.2">
      <c r="A138" s="15" t="s">
        <v>87</v>
      </c>
      <c r="B138" s="12">
        <v>425</v>
      </c>
      <c r="C138" s="15"/>
      <c r="D138" s="15">
        <f t="shared" si="32"/>
        <v>425</v>
      </c>
      <c r="E138" s="12">
        <v>425</v>
      </c>
      <c r="F138" s="15"/>
      <c r="G138" s="12">
        <f t="shared" si="19"/>
        <v>425</v>
      </c>
      <c r="H138" s="12"/>
      <c r="I138" s="15"/>
      <c r="J138" s="12">
        <f t="shared" si="20"/>
        <v>425</v>
      </c>
      <c r="K138" s="12">
        <f t="shared" si="21"/>
        <v>0</v>
      </c>
      <c r="L138" s="12">
        <f t="shared" si="22"/>
        <v>425</v>
      </c>
    </row>
    <row r="139" spans="1:12" x14ac:dyDescent="0.2">
      <c r="A139" s="15" t="s">
        <v>197</v>
      </c>
      <c r="B139" s="12">
        <v>1500</v>
      </c>
      <c r="C139" s="15"/>
      <c r="D139" s="15">
        <f t="shared" si="32"/>
        <v>1500</v>
      </c>
      <c r="E139" s="12">
        <v>1500</v>
      </c>
      <c r="F139" s="15"/>
      <c r="G139" s="12">
        <f t="shared" si="19"/>
        <v>1500</v>
      </c>
      <c r="H139" s="12"/>
      <c r="I139" s="15"/>
      <c r="J139" s="12">
        <f t="shared" si="20"/>
        <v>1500</v>
      </c>
      <c r="K139" s="12">
        <f t="shared" si="21"/>
        <v>0</v>
      </c>
      <c r="L139" s="12">
        <f t="shared" si="22"/>
        <v>1500</v>
      </c>
    </row>
    <row r="140" spans="1:12" x14ac:dyDescent="0.2">
      <c r="A140" s="15" t="s">
        <v>49</v>
      </c>
      <c r="B140" s="12">
        <v>3810</v>
      </c>
      <c r="C140" s="15"/>
      <c r="D140" s="15">
        <f t="shared" si="32"/>
        <v>3810</v>
      </c>
      <c r="E140" s="12">
        <v>3810</v>
      </c>
      <c r="F140" s="15"/>
      <c r="G140" s="12">
        <f t="shared" si="19"/>
        <v>3810</v>
      </c>
      <c r="H140" s="12"/>
      <c r="I140" s="15"/>
      <c r="J140" s="12">
        <f t="shared" si="20"/>
        <v>3810</v>
      </c>
      <c r="K140" s="12">
        <f t="shared" si="21"/>
        <v>0</v>
      </c>
      <c r="L140" s="12">
        <f t="shared" si="22"/>
        <v>3810</v>
      </c>
    </row>
    <row r="141" spans="1:12" x14ac:dyDescent="0.2">
      <c r="A141" s="15"/>
      <c r="B141" s="12"/>
      <c r="C141" s="15"/>
      <c r="D141" s="15"/>
      <c r="E141" s="12"/>
      <c r="F141" s="15"/>
      <c r="G141" s="12"/>
      <c r="H141" s="12"/>
      <c r="I141" s="15"/>
      <c r="J141" s="12"/>
      <c r="K141" s="12"/>
      <c r="L141" s="12"/>
    </row>
    <row r="142" spans="1:12" x14ac:dyDescent="0.2">
      <c r="A142" s="8" t="s">
        <v>40</v>
      </c>
      <c r="B142" s="9">
        <f>SUM(B143:B143)</f>
        <v>11000</v>
      </c>
      <c r="C142" s="9">
        <f>SUM(C143:C143)</f>
        <v>0</v>
      </c>
      <c r="D142" s="9">
        <f>SUM(D143:D143)</f>
        <v>11000</v>
      </c>
      <c r="E142" s="9">
        <f t="shared" ref="E142:L142" si="33">SUM(E143:E143)</f>
        <v>11000</v>
      </c>
      <c r="F142" s="9">
        <f t="shared" si="33"/>
        <v>0</v>
      </c>
      <c r="G142" s="9">
        <f t="shared" si="33"/>
        <v>11000</v>
      </c>
      <c r="H142" s="9">
        <f t="shared" si="33"/>
        <v>0</v>
      </c>
      <c r="I142" s="9">
        <f t="shared" si="33"/>
        <v>0</v>
      </c>
      <c r="J142" s="9">
        <f t="shared" si="33"/>
        <v>11000</v>
      </c>
      <c r="K142" s="9">
        <f t="shared" si="33"/>
        <v>0</v>
      </c>
      <c r="L142" s="9">
        <f t="shared" si="33"/>
        <v>11000</v>
      </c>
    </row>
    <row r="143" spans="1:12" x14ac:dyDescent="0.2">
      <c r="A143" s="15" t="s">
        <v>110</v>
      </c>
      <c r="B143" s="12">
        <v>11000</v>
      </c>
      <c r="C143" s="15"/>
      <c r="D143" s="15">
        <f>SUM(B143:C143)</f>
        <v>11000</v>
      </c>
      <c r="E143" s="12">
        <v>11000</v>
      </c>
      <c r="F143" s="15"/>
      <c r="G143" s="12">
        <f t="shared" si="19"/>
        <v>11000</v>
      </c>
      <c r="H143" s="12"/>
      <c r="I143" s="15"/>
      <c r="J143" s="12">
        <f t="shared" si="20"/>
        <v>11000</v>
      </c>
      <c r="K143" s="12">
        <f t="shared" si="21"/>
        <v>0</v>
      </c>
      <c r="L143" s="12">
        <f t="shared" si="22"/>
        <v>11000</v>
      </c>
    </row>
    <row r="144" spans="1:12" x14ac:dyDescent="0.2">
      <c r="A144" s="15"/>
      <c r="B144" s="12"/>
      <c r="C144" s="15"/>
      <c r="D144" s="15"/>
      <c r="E144" s="12"/>
      <c r="F144" s="15"/>
      <c r="G144" s="12"/>
      <c r="H144" s="12"/>
      <c r="I144" s="15"/>
      <c r="J144" s="12"/>
      <c r="K144" s="12"/>
      <c r="L144" s="12"/>
    </row>
    <row r="145" spans="1:12" x14ac:dyDescent="0.2">
      <c r="A145" s="22" t="s">
        <v>92</v>
      </c>
      <c r="B145" s="9">
        <f>SUM(B146:B148)</f>
        <v>9755</v>
      </c>
      <c r="C145" s="9">
        <f>SUM(C146:C148)</f>
        <v>0</v>
      </c>
      <c r="D145" s="9">
        <f>SUM(D146:D148)</f>
        <v>9755</v>
      </c>
      <c r="E145" s="9">
        <f t="shared" ref="E145:L145" si="34">SUM(E146:E148)</f>
        <v>9755</v>
      </c>
      <c r="F145" s="9">
        <f t="shared" si="34"/>
        <v>0</v>
      </c>
      <c r="G145" s="9">
        <f t="shared" si="34"/>
        <v>9755</v>
      </c>
      <c r="H145" s="9">
        <f t="shared" si="34"/>
        <v>0</v>
      </c>
      <c r="I145" s="9">
        <f t="shared" si="34"/>
        <v>0</v>
      </c>
      <c r="J145" s="9">
        <f t="shared" si="34"/>
        <v>9755</v>
      </c>
      <c r="K145" s="9">
        <f t="shared" si="34"/>
        <v>0</v>
      </c>
      <c r="L145" s="9">
        <f t="shared" si="34"/>
        <v>9755</v>
      </c>
    </row>
    <row r="146" spans="1:12" x14ac:dyDescent="0.2">
      <c r="A146" s="15" t="s">
        <v>176</v>
      </c>
      <c r="B146" s="12">
        <v>6495</v>
      </c>
      <c r="C146" s="12"/>
      <c r="D146" s="15">
        <f>SUM(B146:C146)</f>
        <v>6495</v>
      </c>
      <c r="E146" s="12">
        <v>6495</v>
      </c>
      <c r="F146" s="12"/>
      <c r="G146" s="12">
        <f t="shared" si="19"/>
        <v>6495</v>
      </c>
      <c r="H146" s="12"/>
      <c r="I146" s="12"/>
      <c r="J146" s="12">
        <f t="shared" si="20"/>
        <v>6495</v>
      </c>
      <c r="K146" s="12">
        <f t="shared" si="21"/>
        <v>0</v>
      </c>
      <c r="L146" s="12">
        <f t="shared" si="22"/>
        <v>6495</v>
      </c>
    </row>
    <row r="147" spans="1:12" x14ac:dyDescent="0.2">
      <c r="A147" s="15" t="s">
        <v>175</v>
      </c>
      <c r="B147" s="12">
        <v>2910</v>
      </c>
      <c r="C147" s="12"/>
      <c r="D147" s="15">
        <f>SUM(B147:C147)</f>
        <v>2910</v>
      </c>
      <c r="E147" s="12">
        <v>2910</v>
      </c>
      <c r="F147" s="12"/>
      <c r="G147" s="12">
        <f t="shared" si="19"/>
        <v>2910</v>
      </c>
      <c r="H147" s="12"/>
      <c r="I147" s="12"/>
      <c r="J147" s="12">
        <f t="shared" si="20"/>
        <v>2910</v>
      </c>
      <c r="K147" s="12">
        <f t="shared" si="21"/>
        <v>0</v>
      </c>
      <c r="L147" s="12">
        <f t="shared" si="22"/>
        <v>2910</v>
      </c>
    </row>
    <row r="148" spans="1:12" x14ac:dyDescent="0.2">
      <c r="A148" s="15" t="s">
        <v>93</v>
      </c>
      <c r="B148" s="12">
        <v>350</v>
      </c>
      <c r="C148" s="15"/>
      <c r="D148" s="15">
        <f>SUM(B148:C148)</f>
        <v>350</v>
      </c>
      <c r="E148" s="12">
        <v>350</v>
      </c>
      <c r="F148" s="15"/>
      <c r="G148" s="12">
        <f t="shared" si="19"/>
        <v>350</v>
      </c>
      <c r="H148" s="12"/>
      <c r="I148" s="15"/>
      <c r="J148" s="12">
        <f t="shared" si="20"/>
        <v>350</v>
      </c>
      <c r="K148" s="12">
        <f t="shared" si="21"/>
        <v>0</v>
      </c>
      <c r="L148" s="12">
        <f t="shared" si="22"/>
        <v>350</v>
      </c>
    </row>
    <row r="149" spans="1:12" x14ac:dyDescent="0.2">
      <c r="A149" s="15"/>
      <c r="B149" s="12"/>
      <c r="C149" s="15"/>
      <c r="D149" s="15"/>
      <c r="E149" s="12"/>
      <c r="F149" s="15"/>
      <c r="G149" s="12"/>
      <c r="H149" s="12"/>
      <c r="I149" s="15"/>
      <c r="J149" s="12"/>
      <c r="K149" s="12"/>
      <c r="L149" s="12"/>
    </row>
    <row r="150" spans="1:12" x14ac:dyDescent="0.2">
      <c r="A150" s="8" t="s">
        <v>37</v>
      </c>
      <c r="B150" s="9">
        <f>SUM(B151:B158)</f>
        <v>499993</v>
      </c>
      <c r="C150" s="9">
        <f>SUM(C151:C158)</f>
        <v>0</v>
      </c>
      <c r="D150" s="9">
        <f>SUM(D151:D158)</f>
        <v>499993</v>
      </c>
      <c r="E150" s="9">
        <f t="shared" ref="E150:L150" si="35">SUM(E151:E158)</f>
        <v>499993</v>
      </c>
      <c r="F150" s="9">
        <f t="shared" si="35"/>
        <v>0</v>
      </c>
      <c r="G150" s="9">
        <f t="shared" si="35"/>
        <v>499993</v>
      </c>
      <c r="H150" s="9">
        <f t="shared" si="35"/>
        <v>-68815</v>
      </c>
      <c r="I150" s="9">
        <f t="shared" si="35"/>
        <v>0</v>
      </c>
      <c r="J150" s="9">
        <f t="shared" si="35"/>
        <v>431178</v>
      </c>
      <c r="K150" s="9">
        <f t="shared" si="35"/>
        <v>0</v>
      </c>
      <c r="L150" s="9">
        <f t="shared" si="35"/>
        <v>431178</v>
      </c>
    </row>
    <row r="151" spans="1:12" x14ac:dyDescent="0.2">
      <c r="A151" s="11" t="s">
        <v>177</v>
      </c>
      <c r="B151" s="12">
        <v>33370</v>
      </c>
      <c r="C151" s="12"/>
      <c r="D151" s="12">
        <f t="shared" ref="D151:D158" si="36">SUM(B151:C151)</f>
        <v>33370</v>
      </c>
      <c r="E151" s="12">
        <v>33370</v>
      </c>
      <c r="F151" s="12"/>
      <c r="G151" s="12">
        <f t="shared" si="19"/>
        <v>33370</v>
      </c>
      <c r="H151" s="12">
        <v>-33370</v>
      </c>
      <c r="I151" s="12"/>
      <c r="J151" s="12">
        <f t="shared" si="20"/>
        <v>0</v>
      </c>
      <c r="K151" s="12">
        <f t="shared" si="21"/>
        <v>0</v>
      </c>
      <c r="L151" s="12">
        <f t="shared" si="22"/>
        <v>0</v>
      </c>
    </row>
    <row r="152" spans="1:12" x14ac:dyDescent="0.2">
      <c r="A152" s="11" t="s">
        <v>178</v>
      </c>
      <c r="B152" s="12">
        <v>35445</v>
      </c>
      <c r="C152" s="12"/>
      <c r="D152" s="12">
        <f t="shared" si="36"/>
        <v>35445</v>
      </c>
      <c r="E152" s="12">
        <v>35445</v>
      </c>
      <c r="F152" s="12"/>
      <c r="G152" s="12">
        <f t="shared" si="19"/>
        <v>35445</v>
      </c>
      <c r="H152" s="12">
        <v>-35445</v>
      </c>
      <c r="I152" s="12"/>
      <c r="J152" s="12">
        <f t="shared" si="20"/>
        <v>0</v>
      </c>
      <c r="K152" s="12">
        <f t="shared" si="21"/>
        <v>0</v>
      </c>
      <c r="L152" s="12">
        <f t="shared" si="22"/>
        <v>0</v>
      </c>
    </row>
    <row r="153" spans="1:12" x14ac:dyDescent="0.2">
      <c r="A153" s="11" t="s">
        <v>137</v>
      </c>
      <c r="B153" s="12">
        <v>800</v>
      </c>
      <c r="C153" s="12"/>
      <c r="D153" s="12">
        <f t="shared" si="36"/>
        <v>800</v>
      </c>
      <c r="E153" s="12">
        <v>800</v>
      </c>
      <c r="F153" s="12"/>
      <c r="G153" s="12">
        <f t="shared" si="19"/>
        <v>800</v>
      </c>
      <c r="H153" s="12"/>
      <c r="I153" s="12"/>
      <c r="J153" s="12">
        <f t="shared" si="20"/>
        <v>800</v>
      </c>
      <c r="K153" s="12">
        <f t="shared" si="21"/>
        <v>0</v>
      </c>
      <c r="L153" s="12">
        <f t="shared" si="22"/>
        <v>800</v>
      </c>
    </row>
    <row r="154" spans="1:12" x14ac:dyDescent="0.2">
      <c r="A154" s="11" t="s">
        <v>183</v>
      </c>
      <c r="B154" s="12">
        <v>3114</v>
      </c>
      <c r="C154" s="12"/>
      <c r="D154" s="12">
        <f t="shared" si="36"/>
        <v>3114</v>
      </c>
      <c r="E154" s="12">
        <v>3114</v>
      </c>
      <c r="F154" s="12"/>
      <c r="G154" s="12">
        <f t="shared" si="19"/>
        <v>3114</v>
      </c>
      <c r="H154" s="12"/>
      <c r="I154" s="12"/>
      <c r="J154" s="12">
        <f t="shared" si="20"/>
        <v>3114</v>
      </c>
      <c r="K154" s="12">
        <f t="shared" si="21"/>
        <v>0</v>
      </c>
      <c r="L154" s="12">
        <f t="shared" si="22"/>
        <v>3114</v>
      </c>
    </row>
    <row r="155" spans="1:12" x14ac:dyDescent="0.2">
      <c r="A155" s="11" t="s">
        <v>128</v>
      </c>
      <c r="B155" s="12">
        <v>217146</v>
      </c>
      <c r="C155" s="12"/>
      <c r="D155" s="12">
        <f t="shared" si="36"/>
        <v>217146</v>
      </c>
      <c r="E155" s="12">
        <v>217146</v>
      </c>
      <c r="F155" s="12"/>
      <c r="G155" s="12">
        <f t="shared" si="19"/>
        <v>217146</v>
      </c>
      <c r="H155" s="12"/>
      <c r="I155" s="12"/>
      <c r="J155" s="12">
        <f t="shared" si="20"/>
        <v>217146</v>
      </c>
      <c r="K155" s="12">
        <f t="shared" si="21"/>
        <v>0</v>
      </c>
      <c r="L155" s="12">
        <f t="shared" si="22"/>
        <v>217146</v>
      </c>
    </row>
    <row r="156" spans="1:12" x14ac:dyDescent="0.2">
      <c r="A156" s="11" t="s">
        <v>164</v>
      </c>
      <c r="B156" s="12">
        <v>196943</v>
      </c>
      <c r="C156" s="12"/>
      <c r="D156" s="12">
        <f t="shared" si="36"/>
        <v>196943</v>
      </c>
      <c r="E156" s="12">
        <v>196943</v>
      </c>
      <c r="F156" s="12"/>
      <c r="G156" s="12">
        <f t="shared" si="19"/>
        <v>196943</v>
      </c>
      <c r="H156" s="12"/>
      <c r="I156" s="12"/>
      <c r="J156" s="12">
        <f t="shared" si="20"/>
        <v>196943</v>
      </c>
      <c r="K156" s="12">
        <f t="shared" si="21"/>
        <v>0</v>
      </c>
      <c r="L156" s="12">
        <f t="shared" si="22"/>
        <v>196943</v>
      </c>
    </row>
    <row r="157" spans="1:12" x14ac:dyDescent="0.2">
      <c r="A157" s="11" t="s">
        <v>165</v>
      </c>
      <c r="B157" s="12">
        <v>10000</v>
      </c>
      <c r="C157" s="12"/>
      <c r="D157" s="12">
        <f t="shared" si="36"/>
        <v>10000</v>
      </c>
      <c r="E157" s="12">
        <v>10000</v>
      </c>
      <c r="F157" s="12"/>
      <c r="G157" s="12">
        <f t="shared" si="19"/>
        <v>10000</v>
      </c>
      <c r="H157" s="12"/>
      <c r="I157" s="12"/>
      <c r="J157" s="12">
        <f t="shared" si="20"/>
        <v>10000</v>
      </c>
      <c r="K157" s="12">
        <f t="shared" si="21"/>
        <v>0</v>
      </c>
      <c r="L157" s="12">
        <f t="shared" si="22"/>
        <v>10000</v>
      </c>
    </row>
    <row r="158" spans="1:12" x14ac:dyDescent="0.2">
      <c r="A158" s="11" t="s">
        <v>129</v>
      </c>
      <c r="B158" s="12">
        <v>3175</v>
      </c>
      <c r="C158" s="12"/>
      <c r="D158" s="12">
        <f t="shared" si="36"/>
        <v>3175</v>
      </c>
      <c r="E158" s="12">
        <v>3175</v>
      </c>
      <c r="F158" s="12"/>
      <c r="G158" s="12">
        <f t="shared" si="19"/>
        <v>3175</v>
      </c>
      <c r="H158" s="12"/>
      <c r="I158" s="12"/>
      <c r="J158" s="12">
        <f t="shared" si="20"/>
        <v>3175</v>
      </c>
      <c r="K158" s="12">
        <f t="shared" si="21"/>
        <v>0</v>
      </c>
      <c r="L158" s="12">
        <f t="shared" si="22"/>
        <v>3175</v>
      </c>
    </row>
    <row r="159" spans="1:12" x14ac:dyDescent="0.2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</row>
    <row r="160" spans="1:12" x14ac:dyDescent="0.2">
      <c r="A160" s="8" t="s">
        <v>43</v>
      </c>
      <c r="B160" s="9">
        <f>SUM(B161)</f>
        <v>500</v>
      </c>
      <c r="C160" s="9">
        <f>SUM(C161)</f>
        <v>0</v>
      </c>
      <c r="D160" s="9">
        <f>SUM(D161)</f>
        <v>500</v>
      </c>
      <c r="E160" s="9">
        <f t="shared" ref="E160:L160" si="37">SUM(E161)</f>
        <v>500</v>
      </c>
      <c r="F160" s="9">
        <f t="shared" si="37"/>
        <v>0</v>
      </c>
      <c r="G160" s="9">
        <f t="shared" si="37"/>
        <v>500</v>
      </c>
      <c r="H160" s="9">
        <f t="shared" si="37"/>
        <v>0</v>
      </c>
      <c r="I160" s="9">
        <f t="shared" si="37"/>
        <v>0</v>
      </c>
      <c r="J160" s="9">
        <f t="shared" si="37"/>
        <v>500</v>
      </c>
      <c r="K160" s="9">
        <f t="shared" si="37"/>
        <v>0</v>
      </c>
      <c r="L160" s="9">
        <f t="shared" si="37"/>
        <v>500</v>
      </c>
    </row>
    <row r="161" spans="1:12" x14ac:dyDescent="0.2">
      <c r="A161" s="11" t="s">
        <v>138</v>
      </c>
      <c r="B161" s="12">
        <v>500</v>
      </c>
      <c r="C161" s="12"/>
      <c r="D161" s="12">
        <f>SUM(B161:C161)</f>
        <v>500</v>
      </c>
      <c r="E161" s="12">
        <v>500</v>
      </c>
      <c r="F161" s="12"/>
      <c r="G161" s="12">
        <f t="shared" ref="G161:G220" si="38">SUM(E161:F161)</f>
        <v>500</v>
      </c>
      <c r="H161" s="12"/>
      <c r="I161" s="12"/>
      <c r="J161" s="12">
        <f t="shared" ref="J161:J222" si="39">SUM(E161,H161)</f>
        <v>500</v>
      </c>
      <c r="K161" s="12">
        <f t="shared" ref="K161:K222" si="40">SUM(F161,I161)</f>
        <v>0</v>
      </c>
      <c r="L161" s="12">
        <f t="shared" ref="L161:L222" si="41">SUM(J161:K161)</f>
        <v>500</v>
      </c>
    </row>
    <row r="162" spans="1:12" x14ac:dyDescent="0.2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</row>
    <row r="163" spans="1:12" x14ac:dyDescent="0.2">
      <c r="A163" s="8" t="s">
        <v>90</v>
      </c>
      <c r="B163" s="9">
        <f>SUM(B164:B167)</f>
        <v>268511</v>
      </c>
      <c r="C163" s="9">
        <f t="shared" ref="C163:L163" si="42">SUM(C164:C167)</f>
        <v>0</v>
      </c>
      <c r="D163" s="9">
        <f t="shared" si="42"/>
        <v>268511</v>
      </c>
      <c r="E163" s="9">
        <f t="shared" si="42"/>
        <v>268511</v>
      </c>
      <c r="F163" s="9">
        <f t="shared" si="42"/>
        <v>0</v>
      </c>
      <c r="G163" s="9">
        <f t="shared" si="42"/>
        <v>268511</v>
      </c>
      <c r="H163" s="9">
        <f t="shared" si="42"/>
        <v>-38100</v>
      </c>
      <c r="I163" s="9">
        <f t="shared" si="42"/>
        <v>0</v>
      </c>
      <c r="J163" s="9">
        <f t="shared" si="42"/>
        <v>230411</v>
      </c>
      <c r="K163" s="9">
        <f t="shared" si="42"/>
        <v>0</v>
      </c>
      <c r="L163" s="9">
        <f t="shared" si="42"/>
        <v>230411</v>
      </c>
    </row>
    <row r="164" spans="1:12" x14ac:dyDescent="0.2">
      <c r="A164" s="11" t="s">
        <v>193</v>
      </c>
      <c r="B164" s="12">
        <v>38100</v>
      </c>
      <c r="C164" s="12"/>
      <c r="D164" s="12">
        <f>SUM(B164:C164)</f>
        <v>38100</v>
      </c>
      <c r="E164" s="12">
        <v>38100</v>
      </c>
      <c r="F164" s="12"/>
      <c r="G164" s="12">
        <f t="shared" si="38"/>
        <v>38100</v>
      </c>
      <c r="H164" s="12">
        <v>-38100</v>
      </c>
      <c r="I164" s="12"/>
      <c r="J164" s="12">
        <f t="shared" si="39"/>
        <v>0</v>
      </c>
      <c r="K164" s="12">
        <f t="shared" si="40"/>
        <v>0</v>
      </c>
      <c r="L164" s="12">
        <f t="shared" si="41"/>
        <v>0</v>
      </c>
    </row>
    <row r="165" spans="1:12" x14ac:dyDescent="0.2">
      <c r="A165" s="11" t="s">
        <v>91</v>
      </c>
      <c r="B165" s="12">
        <v>18000</v>
      </c>
      <c r="C165" s="12"/>
      <c r="D165" s="12">
        <f>SUM(B165:C165)</f>
        <v>18000</v>
      </c>
      <c r="E165" s="12">
        <v>18000</v>
      </c>
      <c r="F165" s="12"/>
      <c r="G165" s="12">
        <f t="shared" si="38"/>
        <v>18000</v>
      </c>
      <c r="H165" s="12"/>
      <c r="I165" s="12"/>
      <c r="J165" s="12">
        <f t="shared" si="39"/>
        <v>18000</v>
      </c>
      <c r="K165" s="12">
        <f t="shared" si="40"/>
        <v>0</v>
      </c>
      <c r="L165" s="12">
        <f t="shared" si="41"/>
        <v>18000</v>
      </c>
    </row>
    <row r="166" spans="1:12" x14ac:dyDescent="0.2">
      <c r="A166" s="11" t="s">
        <v>168</v>
      </c>
      <c r="B166" s="12">
        <v>2411</v>
      </c>
      <c r="C166" s="12"/>
      <c r="D166" s="12">
        <f>SUM(B166:C166)</f>
        <v>2411</v>
      </c>
      <c r="E166" s="12">
        <v>2411</v>
      </c>
      <c r="F166" s="12"/>
      <c r="G166" s="12">
        <f t="shared" si="38"/>
        <v>2411</v>
      </c>
      <c r="H166" s="12"/>
      <c r="I166" s="12"/>
      <c r="J166" s="12">
        <f t="shared" si="39"/>
        <v>2411</v>
      </c>
      <c r="K166" s="12">
        <f t="shared" si="40"/>
        <v>0</v>
      </c>
      <c r="L166" s="12">
        <f t="shared" si="41"/>
        <v>2411</v>
      </c>
    </row>
    <row r="167" spans="1:12" x14ac:dyDescent="0.2">
      <c r="A167" s="11" t="s">
        <v>167</v>
      </c>
      <c r="B167" s="12">
        <v>210000</v>
      </c>
      <c r="C167" s="12"/>
      <c r="D167" s="12">
        <f>SUM(B167:C167)</f>
        <v>210000</v>
      </c>
      <c r="E167" s="12">
        <v>210000</v>
      </c>
      <c r="F167" s="12"/>
      <c r="G167" s="12">
        <f t="shared" si="38"/>
        <v>210000</v>
      </c>
      <c r="H167" s="12"/>
      <c r="I167" s="12"/>
      <c r="J167" s="12">
        <f t="shared" si="39"/>
        <v>210000</v>
      </c>
      <c r="K167" s="12">
        <f t="shared" si="40"/>
        <v>0</v>
      </c>
      <c r="L167" s="12">
        <f t="shared" si="41"/>
        <v>210000</v>
      </c>
    </row>
    <row r="168" spans="1:12" x14ac:dyDescent="0.2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</row>
    <row r="169" spans="1:12" x14ac:dyDescent="0.2">
      <c r="A169" s="8" t="s">
        <v>172</v>
      </c>
      <c r="B169" s="9">
        <f>SUM(B170:B171)</f>
        <v>69333</v>
      </c>
      <c r="C169" s="9">
        <f>SUM(C170:C171)</f>
        <v>0</v>
      </c>
      <c r="D169" s="9">
        <f>SUM(D170:D171)</f>
        <v>69333</v>
      </c>
      <c r="E169" s="9">
        <f t="shared" ref="E169:L169" si="43">SUM(E170:E171)</f>
        <v>69333</v>
      </c>
      <c r="F169" s="9">
        <f t="shared" si="43"/>
        <v>0</v>
      </c>
      <c r="G169" s="9">
        <f t="shared" si="43"/>
        <v>69333</v>
      </c>
      <c r="H169" s="9">
        <f t="shared" si="43"/>
        <v>0</v>
      </c>
      <c r="I169" s="9">
        <f t="shared" si="43"/>
        <v>0</v>
      </c>
      <c r="J169" s="9">
        <f t="shared" si="43"/>
        <v>69333</v>
      </c>
      <c r="K169" s="9">
        <f t="shared" si="43"/>
        <v>0</v>
      </c>
      <c r="L169" s="9">
        <f t="shared" si="43"/>
        <v>69333</v>
      </c>
    </row>
    <row r="170" spans="1:12" x14ac:dyDescent="0.2">
      <c r="A170" s="11" t="s">
        <v>173</v>
      </c>
      <c r="B170" s="12">
        <v>64279</v>
      </c>
      <c r="C170" s="12"/>
      <c r="D170" s="12">
        <f>SUM(B170:C170)</f>
        <v>64279</v>
      </c>
      <c r="E170" s="12">
        <v>64279</v>
      </c>
      <c r="F170" s="12"/>
      <c r="G170" s="12">
        <f t="shared" si="38"/>
        <v>64279</v>
      </c>
      <c r="H170" s="12"/>
      <c r="I170" s="12"/>
      <c r="J170" s="12">
        <f t="shared" si="39"/>
        <v>64279</v>
      </c>
      <c r="K170" s="12">
        <f t="shared" si="40"/>
        <v>0</v>
      </c>
      <c r="L170" s="12">
        <f t="shared" si="41"/>
        <v>64279</v>
      </c>
    </row>
    <row r="171" spans="1:12" x14ac:dyDescent="0.2">
      <c r="A171" s="11" t="s">
        <v>174</v>
      </c>
      <c r="B171" s="12">
        <v>5054</v>
      </c>
      <c r="C171" s="12"/>
      <c r="D171" s="12">
        <f>SUM(B171:C171)</f>
        <v>5054</v>
      </c>
      <c r="E171" s="12">
        <v>5054</v>
      </c>
      <c r="F171" s="12"/>
      <c r="G171" s="12">
        <f t="shared" si="38"/>
        <v>5054</v>
      </c>
      <c r="H171" s="12"/>
      <c r="I171" s="12"/>
      <c r="J171" s="12">
        <f t="shared" si="39"/>
        <v>5054</v>
      </c>
      <c r="K171" s="12">
        <f t="shared" si="40"/>
        <v>0</v>
      </c>
      <c r="L171" s="12">
        <f t="shared" si="41"/>
        <v>5054</v>
      </c>
    </row>
    <row r="172" spans="1:12" x14ac:dyDescent="0.2">
      <c r="A172" s="21"/>
      <c r="B172" s="20"/>
      <c r="C172" s="20"/>
      <c r="D172" s="20"/>
      <c r="E172" s="37"/>
      <c r="F172" s="37"/>
      <c r="G172" s="12"/>
      <c r="H172" s="37"/>
      <c r="I172" s="37"/>
      <c r="J172" s="12"/>
      <c r="K172" s="12"/>
      <c r="L172" s="12"/>
    </row>
    <row r="173" spans="1:12" ht="12.75" customHeight="1" x14ac:dyDescent="0.2">
      <c r="A173" s="31" t="s">
        <v>15</v>
      </c>
      <c r="B173" s="19">
        <f>SUM(B174:B182)</f>
        <v>5600</v>
      </c>
      <c r="C173" s="19">
        <f>SUM(C174:C182)</f>
        <v>0</v>
      </c>
      <c r="D173" s="19">
        <f>SUM(D174:D182)</f>
        <v>5600</v>
      </c>
      <c r="E173" s="19">
        <f t="shared" ref="E173:L173" si="44">SUM(E174:E182)</f>
        <v>5600</v>
      </c>
      <c r="F173" s="19">
        <f t="shared" si="44"/>
        <v>0</v>
      </c>
      <c r="G173" s="19">
        <f t="shared" si="44"/>
        <v>5600</v>
      </c>
      <c r="H173" s="19">
        <f t="shared" si="44"/>
        <v>36412</v>
      </c>
      <c r="I173" s="19">
        <f t="shared" si="44"/>
        <v>0</v>
      </c>
      <c r="J173" s="19">
        <f t="shared" si="44"/>
        <v>42012</v>
      </c>
      <c r="K173" s="19">
        <f t="shared" si="44"/>
        <v>0</v>
      </c>
      <c r="L173" s="19">
        <f t="shared" si="44"/>
        <v>42012</v>
      </c>
    </row>
    <row r="174" spans="1:12" ht="12.75" customHeight="1" x14ac:dyDescent="0.2">
      <c r="A174" s="34" t="s">
        <v>94</v>
      </c>
      <c r="B174" s="13">
        <v>550</v>
      </c>
      <c r="C174" s="13"/>
      <c r="D174" s="17">
        <f t="shared" ref="D174:D182" si="45">SUM(B174:C174)</f>
        <v>550</v>
      </c>
      <c r="E174" s="13">
        <v>550</v>
      </c>
      <c r="F174" s="13"/>
      <c r="G174" s="12">
        <f t="shared" si="38"/>
        <v>550</v>
      </c>
      <c r="H174" s="13"/>
      <c r="I174" s="13"/>
      <c r="J174" s="12">
        <f t="shared" si="39"/>
        <v>550</v>
      </c>
      <c r="K174" s="12">
        <f t="shared" si="40"/>
        <v>0</v>
      </c>
      <c r="L174" s="12">
        <f t="shared" si="41"/>
        <v>550</v>
      </c>
    </row>
    <row r="175" spans="1:12" ht="12.75" customHeight="1" x14ac:dyDescent="0.2">
      <c r="A175" s="32" t="s">
        <v>95</v>
      </c>
      <c r="B175" s="13">
        <v>800</v>
      </c>
      <c r="C175" s="13"/>
      <c r="D175" s="17">
        <f t="shared" si="45"/>
        <v>800</v>
      </c>
      <c r="E175" s="13">
        <v>800</v>
      </c>
      <c r="F175" s="13"/>
      <c r="G175" s="12">
        <f t="shared" si="38"/>
        <v>800</v>
      </c>
      <c r="H175" s="13"/>
      <c r="I175" s="13"/>
      <c r="J175" s="12">
        <f t="shared" si="39"/>
        <v>800</v>
      </c>
      <c r="K175" s="12">
        <f t="shared" si="40"/>
        <v>0</v>
      </c>
      <c r="L175" s="12">
        <f t="shared" si="41"/>
        <v>800</v>
      </c>
    </row>
    <row r="176" spans="1:12" ht="12.75" customHeight="1" x14ac:dyDescent="0.2">
      <c r="A176" s="32" t="s">
        <v>215</v>
      </c>
      <c r="B176" s="13"/>
      <c r="C176" s="13"/>
      <c r="D176" s="17"/>
      <c r="E176" s="13"/>
      <c r="F176" s="13"/>
      <c r="G176" s="12"/>
      <c r="H176" s="51">
        <v>15348</v>
      </c>
      <c r="I176" s="13"/>
      <c r="J176" s="12">
        <f t="shared" si="39"/>
        <v>15348</v>
      </c>
      <c r="K176" s="12">
        <f t="shared" si="40"/>
        <v>0</v>
      </c>
      <c r="L176" s="12">
        <f t="shared" si="41"/>
        <v>15348</v>
      </c>
    </row>
    <row r="177" spans="1:12" ht="12.75" customHeight="1" x14ac:dyDescent="0.2">
      <c r="A177" s="32" t="s">
        <v>98</v>
      </c>
      <c r="B177" s="13">
        <v>1500</v>
      </c>
      <c r="C177" s="13"/>
      <c r="D177" s="17">
        <f t="shared" si="45"/>
        <v>1500</v>
      </c>
      <c r="E177" s="13">
        <v>1500</v>
      </c>
      <c r="F177" s="13"/>
      <c r="G177" s="12">
        <f t="shared" si="38"/>
        <v>1500</v>
      </c>
      <c r="H177" s="51"/>
      <c r="I177" s="13"/>
      <c r="J177" s="12">
        <f t="shared" si="39"/>
        <v>1500</v>
      </c>
      <c r="K177" s="12">
        <f t="shared" si="40"/>
        <v>0</v>
      </c>
      <c r="L177" s="12">
        <f t="shared" si="41"/>
        <v>1500</v>
      </c>
    </row>
    <row r="178" spans="1:12" ht="12.75" customHeight="1" x14ac:dyDescent="0.2">
      <c r="A178" s="32" t="s">
        <v>99</v>
      </c>
      <c r="B178" s="13">
        <v>1000</v>
      </c>
      <c r="C178" s="13"/>
      <c r="D178" s="17">
        <f t="shared" si="45"/>
        <v>1000</v>
      </c>
      <c r="E178" s="13">
        <v>1000</v>
      </c>
      <c r="F178" s="13"/>
      <c r="G178" s="12">
        <f t="shared" si="38"/>
        <v>1000</v>
      </c>
      <c r="H178" s="51"/>
      <c r="I178" s="13"/>
      <c r="J178" s="12">
        <f t="shared" si="39"/>
        <v>1000</v>
      </c>
      <c r="K178" s="12">
        <f t="shared" si="40"/>
        <v>0</v>
      </c>
      <c r="L178" s="12">
        <f t="shared" si="41"/>
        <v>1000</v>
      </c>
    </row>
    <row r="179" spans="1:12" ht="12.75" customHeight="1" x14ac:dyDescent="0.2">
      <c r="A179" s="32" t="s">
        <v>216</v>
      </c>
      <c r="B179" s="13"/>
      <c r="C179" s="13"/>
      <c r="D179" s="17"/>
      <c r="E179" s="13"/>
      <c r="F179" s="13"/>
      <c r="G179" s="12"/>
      <c r="H179" s="51">
        <v>18611</v>
      </c>
      <c r="I179" s="13"/>
      <c r="J179" s="12">
        <f t="shared" si="39"/>
        <v>18611</v>
      </c>
      <c r="K179" s="12">
        <f t="shared" si="40"/>
        <v>0</v>
      </c>
      <c r="L179" s="12">
        <f t="shared" si="41"/>
        <v>18611</v>
      </c>
    </row>
    <row r="180" spans="1:12" ht="12.75" customHeight="1" x14ac:dyDescent="0.2">
      <c r="A180" s="32" t="s">
        <v>217</v>
      </c>
      <c r="B180" s="13"/>
      <c r="C180" s="13"/>
      <c r="D180" s="17"/>
      <c r="E180" s="13"/>
      <c r="F180" s="13"/>
      <c r="G180" s="12"/>
      <c r="H180" s="51">
        <v>2453</v>
      </c>
      <c r="I180" s="13"/>
      <c r="J180" s="12">
        <f t="shared" si="39"/>
        <v>2453</v>
      </c>
      <c r="K180" s="12">
        <f t="shared" si="40"/>
        <v>0</v>
      </c>
      <c r="L180" s="12">
        <f t="shared" si="41"/>
        <v>2453</v>
      </c>
    </row>
    <row r="181" spans="1:12" ht="12.75" customHeight="1" x14ac:dyDescent="0.2">
      <c r="A181" s="32" t="s">
        <v>96</v>
      </c>
      <c r="B181" s="13">
        <v>750</v>
      </c>
      <c r="C181" s="13"/>
      <c r="D181" s="17">
        <f t="shared" si="45"/>
        <v>750</v>
      </c>
      <c r="E181" s="13">
        <v>750</v>
      </c>
      <c r="F181" s="13"/>
      <c r="G181" s="12">
        <f t="shared" si="38"/>
        <v>750</v>
      </c>
      <c r="H181" s="13"/>
      <c r="I181" s="13"/>
      <c r="J181" s="12">
        <f t="shared" si="39"/>
        <v>750</v>
      </c>
      <c r="K181" s="12">
        <f t="shared" si="40"/>
        <v>0</v>
      </c>
      <c r="L181" s="12">
        <f t="shared" si="41"/>
        <v>750</v>
      </c>
    </row>
    <row r="182" spans="1:12" ht="12.75" customHeight="1" x14ac:dyDescent="0.2">
      <c r="A182" s="32" t="s">
        <v>97</v>
      </c>
      <c r="B182" s="13">
        <v>1000</v>
      </c>
      <c r="C182" s="13"/>
      <c r="D182" s="17">
        <f t="shared" si="45"/>
        <v>1000</v>
      </c>
      <c r="E182" s="13">
        <v>1000</v>
      </c>
      <c r="F182" s="13"/>
      <c r="G182" s="12">
        <f t="shared" si="38"/>
        <v>1000</v>
      </c>
      <c r="H182" s="13"/>
      <c r="I182" s="13"/>
      <c r="J182" s="12">
        <f t="shared" si="39"/>
        <v>1000</v>
      </c>
      <c r="K182" s="12">
        <f t="shared" si="40"/>
        <v>0</v>
      </c>
      <c r="L182" s="12">
        <f t="shared" si="41"/>
        <v>1000</v>
      </c>
    </row>
    <row r="183" spans="1:12" ht="12.75" customHeight="1" x14ac:dyDescent="0.2">
      <c r="A183" s="32"/>
      <c r="B183" s="13"/>
      <c r="C183" s="13"/>
      <c r="D183" s="17"/>
      <c r="E183" s="13"/>
      <c r="F183" s="13"/>
      <c r="G183" s="12"/>
      <c r="H183" s="13"/>
      <c r="I183" s="13"/>
      <c r="J183" s="12"/>
      <c r="K183" s="12"/>
      <c r="L183" s="12"/>
    </row>
    <row r="184" spans="1:12" ht="12.75" customHeight="1" x14ac:dyDescent="0.2">
      <c r="A184" s="33" t="s">
        <v>143</v>
      </c>
      <c r="B184" s="19">
        <f>SUM(B185:B186)</f>
        <v>83525</v>
      </c>
      <c r="C184" s="19">
        <f>SUM(C185:C186)</f>
        <v>0</v>
      </c>
      <c r="D184" s="19">
        <f>SUM(D185:D186)</f>
        <v>83525</v>
      </c>
      <c r="E184" s="19">
        <f t="shared" ref="E184:L184" si="46">SUM(E185:E186)</f>
        <v>83525</v>
      </c>
      <c r="F184" s="19">
        <f t="shared" si="46"/>
        <v>0</v>
      </c>
      <c r="G184" s="19">
        <f t="shared" si="46"/>
        <v>83525</v>
      </c>
      <c r="H184" s="19">
        <f t="shared" si="46"/>
        <v>0</v>
      </c>
      <c r="I184" s="19">
        <f t="shared" si="46"/>
        <v>0</v>
      </c>
      <c r="J184" s="19">
        <f t="shared" si="46"/>
        <v>83525</v>
      </c>
      <c r="K184" s="19">
        <f t="shared" si="46"/>
        <v>0</v>
      </c>
      <c r="L184" s="19">
        <f t="shared" si="46"/>
        <v>83525</v>
      </c>
    </row>
    <row r="185" spans="1:12" ht="12.75" customHeight="1" x14ac:dyDescent="0.2">
      <c r="A185" s="32" t="s">
        <v>144</v>
      </c>
      <c r="B185" s="13">
        <v>82974</v>
      </c>
      <c r="C185" s="13"/>
      <c r="D185" s="17">
        <f>SUM(B185:C185)</f>
        <v>82974</v>
      </c>
      <c r="E185" s="13">
        <v>82974</v>
      </c>
      <c r="F185" s="13"/>
      <c r="G185" s="12">
        <f t="shared" si="38"/>
        <v>82974</v>
      </c>
      <c r="H185" s="13"/>
      <c r="I185" s="13"/>
      <c r="J185" s="12">
        <f t="shared" si="39"/>
        <v>82974</v>
      </c>
      <c r="K185" s="12">
        <f t="shared" si="40"/>
        <v>0</v>
      </c>
      <c r="L185" s="12">
        <f t="shared" si="41"/>
        <v>82974</v>
      </c>
    </row>
    <row r="186" spans="1:12" ht="12.75" customHeight="1" x14ac:dyDescent="0.2">
      <c r="A186" s="32" t="s">
        <v>145</v>
      </c>
      <c r="B186" s="13">
        <v>551</v>
      </c>
      <c r="C186" s="13"/>
      <c r="D186" s="17">
        <f>SUM(B186:C186)</f>
        <v>551</v>
      </c>
      <c r="E186" s="13">
        <v>551</v>
      </c>
      <c r="F186" s="13"/>
      <c r="G186" s="12">
        <f t="shared" si="38"/>
        <v>551</v>
      </c>
      <c r="H186" s="13"/>
      <c r="I186" s="13"/>
      <c r="J186" s="12">
        <f t="shared" si="39"/>
        <v>551</v>
      </c>
      <c r="K186" s="12">
        <f t="shared" si="40"/>
        <v>0</v>
      </c>
      <c r="L186" s="12">
        <f t="shared" si="41"/>
        <v>551</v>
      </c>
    </row>
    <row r="187" spans="1:12" ht="12.75" customHeight="1" x14ac:dyDescent="0.2">
      <c r="A187" s="32"/>
      <c r="B187" s="13"/>
      <c r="C187" s="13"/>
      <c r="D187" s="17"/>
      <c r="E187" s="13"/>
      <c r="F187" s="13"/>
      <c r="G187" s="12"/>
      <c r="H187" s="13"/>
      <c r="I187" s="13"/>
      <c r="J187" s="12"/>
      <c r="K187" s="12"/>
      <c r="L187" s="12"/>
    </row>
    <row r="188" spans="1:12" ht="12.75" customHeight="1" x14ac:dyDescent="0.2">
      <c r="A188" s="33" t="s">
        <v>179</v>
      </c>
      <c r="B188" s="19">
        <f>SUM(B189:B190)</f>
        <v>15688</v>
      </c>
      <c r="C188" s="19">
        <f>SUM(C189:C190)</f>
        <v>0</v>
      </c>
      <c r="D188" s="19">
        <f>SUM(D189:D190)</f>
        <v>15688</v>
      </c>
      <c r="E188" s="19">
        <f t="shared" ref="E188:L188" si="47">SUM(E189:E190)</f>
        <v>15688</v>
      </c>
      <c r="F188" s="19">
        <f t="shared" si="47"/>
        <v>0</v>
      </c>
      <c r="G188" s="19">
        <f t="shared" si="47"/>
        <v>15688</v>
      </c>
      <c r="H188" s="19">
        <f t="shared" si="47"/>
        <v>0</v>
      </c>
      <c r="I188" s="19">
        <f t="shared" si="47"/>
        <v>0</v>
      </c>
      <c r="J188" s="19">
        <f t="shared" si="47"/>
        <v>15688</v>
      </c>
      <c r="K188" s="19">
        <f t="shared" si="47"/>
        <v>0</v>
      </c>
      <c r="L188" s="19">
        <f t="shared" si="47"/>
        <v>15688</v>
      </c>
    </row>
    <row r="189" spans="1:12" ht="12.75" customHeight="1" x14ac:dyDescent="0.2">
      <c r="A189" s="32" t="s">
        <v>180</v>
      </c>
      <c r="B189" s="13">
        <v>3000</v>
      </c>
      <c r="C189" s="13"/>
      <c r="D189" s="17">
        <f>SUM(B189:C189)</f>
        <v>3000</v>
      </c>
      <c r="E189" s="13">
        <v>3000</v>
      </c>
      <c r="F189" s="13"/>
      <c r="G189" s="12">
        <f t="shared" si="38"/>
        <v>3000</v>
      </c>
      <c r="H189" s="13"/>
      <c r="I189" s="13"/>
      <c r="J189" s="12">
        <f t="shared" si="39"/>
        <v>3000</v>
      </c>
      <c r="K189" s="12">
        <f t="shared" si="40"/>
        <v>0</v>
      </c>
      <c r="L189" s="12">
        <f t="shared" si="41"/>
        <v>3000</v>
      </c>
    </row>
    <row r="190" spans="1:12" ht="12.75" customHeight="1" x14ac:dyDescent="0.2">
      <c r="A190" s="32" t="s">
        <v>181</v>
      </c>
      <c r="B190" s="13">
        <v>12688</v>
      </c>
      <c r="C190" s="13"/>
      <c r="D190" s="17">
        <f>SUM(B190:C190)</f>
        <v>12688</v>
      </c>
      <c r="E190" s="13">
        <v>12688</v>
      </c>
      <c r="F190" s="13"/>
      <c r="G190" s="12">
        <f t="shared" si="38"/>
        <v>12688</v>
      </c>
      <c r="H190" s="13"/>
      <c r="I190" s="13"/>
      <c r="J190" s="12">
        <f t="shared" si="39"/>
        <v>12688</v>
      </c>
      <c r="K190" s="12">
        <f t="shared" si="40"/>
        <v>0</v>
      </c>
      <c r="L190" s="12">
        <f t="shared" si="41"/>
        <v>12688</v>
      </c>
    </row>
    <row r="191" spans="1:12" ht="12.75" customHeight="1" x14ac:dyDescent="0.2">
      <c r="A191" s="32"/>
      <c r="B191" s="13"/>
      <c r="C191" s="13"/>
      <c r="D191" s="17"/>
      <c r="E191" s="13"/>
      <c r="F191" s="13"/>
      <c r="G191" s="12"/>
      <c r="H191" s="13"/>
      <c r="I191" s="13"/>
      <c r="J191" s="12"/>
      <c r="K191" s="12"/>
      <c r="L191" s="12"/>
    </row>
    <row r="192" spans="1:12" ht="12.75" customHeight="1" x14ac:dyDescent="0.2">
      <c r="A192" s="33" t="s">
        <v>146</v>
      </c>
      <c r="B192" s="19">
        <f>SUM(B193:B194)</f>
        <v>1270</v>
      </c>
      <c r="C192" s="19">
        <f>SUM(C193:C194)</f>
        <v>0</v>
      </c>
      <c r="D192" s="19">
        <f>SUM(D193:D194)</f>
        <v>1270</v>
      </c>
      <c r="E192" s="19">
        <f t="shared" ref="E192:L192" si="48">SUM(E193:E194)</f>
        <v>1270</v>
      </c>
      <c r="F192" s="19">
        <f t="shared" si="48"/>
        <v>0</v>
      </c>
      <c r="G192" s="19">
        <f t="shared" si="48"/>
        <v>1270</v>
      </c>
      <c r="H192" s="19">
        <f t="shared" si="48"/>
        <v>0</v>
      </c>
      <c r="I192" s="19">
        <f t="shared" si="48"/>
        <v>0</v>
      </c>
      <c r="J192" s="19">
        <f t="shared" si="48"/>
        <v>1270</v>
      </c>
      <c r="K192" s="19">
        <f t="shared" si="48"/>
        <v>0</v>
      </c>
      <c r="L192" s="19">
        <f t="shared" si="48"/>
        <v>1270</v>
      </c>
    </row>
    <row r="193" spans="1:12" ht="12.75" customHeight="1" x14ac:dyDescent="0.2">
      <c r="A193" s="32" t="s">
        <v>147</v>
      </c>
      <c r="B193" s="13">
        <v>508</v>
      </c>
      <c r="C193" s="13"/>
      <c r="D193" s="17">
        <f>SUM(B193:C193)</f>
        <v>508</v>
      </c>
      <c r="E193" s="13">
        <v>508</v>
      </c>
      <c r="F193" s="13"/>
      <c r="G193" s="12">
        <f t="shared" si="38"/>
        <v>508</v>
      </c>
      <c r="H193" s="13"/>
      <c r="I193" s="13"/>
      <c r="J193" s="12">
        <f t="shared" si="39"/>
        <v>508</v>
      </c>
      <c r="K193" s="12">
        <f t="shared" si="40"/>
        <v>0</v>
      </c>
      <c r="L193" s="12">
        <f t="shared" si="41"/>
        <v>508</v>
      </c>
    </row>
    <row r="194" spans="1:12" ht="12.75" customHeight="1" x14ac:dyDescent="0.2">
      <c r="A194" s="32" t="s">
        <v>148</v>
      </c>
      <c r="B194" s="13">
        <v>762</v>
      </c>
      <c r="C194" s="13"/>
      <c r="D194" s="17">
        <f>SUM(B194:C194)</f>
        <v>762</v>
      </c>
      <c r="E194" s="13">
        <v>762</v>
      </c>
      <c r="F194" s="13"/>
      <c r="G194" s="12">
        <f t="shared" si="38"/>
        <v>762</v>
      </c>
      <c r="H194" s="13"/>
      <c r="I194" s="13"/>
      <c r="J194" s="12">
        <f t="shared" si="39"/>
        <v>762</v>
      </c>
      <c r="K194" s="12">
        <f t="shared" si="40"/>
        <v>0</v>
      </c>
      <c r="L194" s="12">
        <f t="shared" si="41"/>
        <v>762</v>
      </c>
    </row>
    <row r="195" spans="1:12" ht="12.75" customHeight="1" x14ac:dyDescent="0.2">
      <c r="A195" s="32"/>
      <c r="B195" s="13"/>
      <c r="C195" s="13"/>
      <c r="D195" s="17"/>
      <c r="E195" s="13"/>
      <c r="F195" s="13"/>
      <c r="G195" s="12"/>
      <c r="H195" s="13"/>
      <c r="I195" s="13"/>
      <c r="J195" s="12"/>
      <c r="K195" s="12"/>
      <c r="L195" s="12"/>
    </row>
    <row r="196" spans="1:12" ht="12.75" customHeight="1" x14ac:dyDescent="0.2">
      <c r="A196" s="30" t="s">
        <v>136</v>
      </c>
      <c r="B196" s="30">
        <f>SUM(B197:B198)</f>
        <v>1001</v>
      </c>
      <c r="C196" s="30">
        <f t="shared" ref="C196:L196" si="49">SUM(C197:C198)</f>
        <v>0</v>
      </c>
      <c r="D196" s="30">
        <f t="shared" si="49"/>
        <v>1001</v>
      </c>
      <c r="E196" s="30">
        <f t="shared" si="49"/>
        <v>1001</v>
      </c>
      <c r="F196" s="30">
        <f t="shared" si="49"/>
        <v>0</v>
      </c>
      <c r="G196" s="30">
        <f t="shared" si="49"/>
        <v>1001</v>
      </c>
      <c r="H196" s="30">
        <f t="shared" si="49"/>
        <v>4399</v>
      </c>
      <c r="I196" s="30">
        <f t="shared" si="49"/>
        <v>0</v>
      </c>
      <c r="J196" s="30">
        <f t="shared" si="49"/>
        <v>5400</v>
      </c>
      <c r="K196" s="30">
        <f t="shared" si="49"/>
        <v>0</v>
      </c>
      <c r="L196" s="30">
        <f t="shared" si="49"/>
        <v>5400</v>
      </c>
    </row>
    <row r="197" spans="1:12" ht="12.75" customHeight="1" x14ac:dyDescent="0.2">
      <c r="A197" s="17" t="s">
        <v>149</v>
      </c>
      <c r="B197" s="17">
        <v>1001</v>
      </c>
      <c r="C197" s="17"/>
      <c r="D197" s="17">
        <f>SUM(B197:C197)</f>
        <v>1001</v>
      </c>
      <c r="E197" s="17">
        <v>1001</v>
      </c>
      <c r="F197" s="17"/>
      <c r="G197" s="12">
        <f t="shared" si="38"/>
        <v>1001</v>
      </c>
      <c r="H197" s="17"/>
      <c r="I197" s="17"/>
      <c r="J197" s="12">
        <f t="shared" si="39"/>
        <v>1001</v>
      </c>
      <c r="K197" s="12">
        <f t="shared" si="40"/>
        <v>0</v>
      </c>
      <c r="L197" s="12">
        <f t="shared" si="41"/>
        <v>1001</v>
      </c>
    </row>
    <row r="198" spans="1:12" ht="12.75" customHeight="1" x14ac:dyDescent="0.2">
      <c r="A198" s="17" t="s">
        <v>221</v>
      </c>
      <c r="B198" s="17"/>
      <c r="C198" s="17"/>
      <c r="D198" s="17"/>
      <c r="E198" s="17"/>
      <c r="F198" s="17"/>
      <c r="G198" s="12"/>
      <c r="H198" s="17">
        <v>4399</v>
      </c>
      <c r="I198" s="17"/>
      <c r="J198" s="12">
        <f t="shared" si="39"/>
        <v>4399</v>
      </c>
      <c r="K198" s="12">
        <f t="shared" si="40"/>
        <v>0</v>
      </c>
      <c r="L198" s="12">
        <f t="shared" si="41"/>
        <v>4399</v>
      </c>
    </row>
    <row r="199" spans="1:12" ht="12.75" customHeight="1" x14ac:dyDescent="0.2">
      <c r="A199" s="17"/>
      <c r="B199" s="17"/>
      <c r="C199" s="17"/>
      <c r="D199" s="17"/>
      <c r="E199" s="17"/>
      <c r="F199" s="17"/>
      <c r="G199" s="12"/>
      <c r="H199" s="17"/>
      <c r="I199" s="17"/>
      <c r="J199" s="12"/>
      <c r="K199" s="12"/>
      <c r="L199" s="12"/>
    </row>
    <row r="200" spans="1:12" ht="12.75" customHeight="1" x14ac:dyDescent="0.2">
      <c r="A200" s="30" t="s">
        <v>150</v>
      </c>
      <c r="B200" s="30">
        <f>SUM(B201)</f>
        <v>9000</v>
      </c>
      <c r="C200" s="30">
        <f>SUM(C201)</f>
        <v>0</v>
      </c>
      <c r="D200" s="30">
        <f>SUM(D201)</f>
        <v>9000</v>
      </c>
      <c r="E200" s="30">
        <f t="shared" ref="E200:L200" si="50">SUM(E201)</f>
        <v>9000</v>
      </c>
      <c r="F200" s="30">
        <f t="shared" si="50"/>
        <v>0</v>
      </c>
      <c r="G200" s="30">
        <f t="shared" si="50"/>
        <v>9000</v>
      </c>
      <c r="H200" s="30">
        <f t="shared" si="50"/>
        <v>0</v>
      </c>
      <c r="I200" s="30">
        <f t="shared" si="50"/>
        <v>0</v>
      </c>
      <c r="J200" s="30">
        <f t="shared" si="50"/>
        <v>9000</v>
      </c>
      <c r="K200" s="30">
        <f t="shared" si="50"/>
        <v>0</v>
      </c>
      <c r="L200" s="30">
        <f t="shared" si="50"/>
        <v>9000</v>
      </c>
    </row>
    <row r="201" spans="1:12" ht="12.75" customHeight="1" x14ac:dyDescent="0.2">
      <c r="A201" s="17" t="s">
        <v>151</v>
      </c>
      <c r="B201" s="17">
        <v>9000</v>
      </c>
      <c r="C201" s="17"/>
      <c r="D201" s="17">
        <f>SUM(B201:C201)</f>
        <v>9000</v>
      </c>
      <c r="E201" s="17">
        <v>9000</v>
      </c>
      <c r="F201" s="17"/>
      <c r="G201" s="12">
        <f t="shared" si="38"/>
        <v>9000</v>
      </c>
      <c r="H201" s="17"/>
      <c r="I201" s="17"/>
      <c r="J201" s="12">
        <f t="shared" si="39"/>
        <v>9000</v>
      </c>
      <c r="K201" s="12">
        <f t="shared" si="40"/>
        <v>0</v>
      </c>
      <c r="L201" s="12">
        <f t="shared" si="41"/>
        <v>9000</v>
      </c>
    </row>
    <row r="202" spans="1:12" ht="12.75" customHeight="1" x14ac:dyDescent="0.2">
      <c r="A202" s="32"/>
      <c r="B202" s="13"/>
      <c r="C202" s="13"/>
      <c r="D202" s="17"/>
      <c r="E202" s="13"/>
      <c r="F202" s="13"/>
      <c r="G202" s="12"/>
      <c r="H202" s="13"/>
      <c r="I202" s="13"/>
      <c r="J202" s="12"/>
      <c r="K202" s="12"/>
      <c r="L202" s="12"/>
    </row>
    <row r="203" spans="1:12" ht="12.75" customHeight="1" x14ac:dyDescent="0.2">
      <c r="A203" s="33" t="s">
        <v>36</v>
      </c>
      <c r="B203" s="19">
        <f>SUM(B204:B210)</f>
        <v>187255</v>
      </c>
      <c r="C203" s="19">
        <f>SUM(C204:C210)</f>
        <v>0</v>
      </c>
      <c r="D203" s="19">
        <f>SUM(D204:D210)</f>
        <v>187255</v>
      </c>
      <c r="E203" s="19">
        <f t="shared" ref="E203:L203" si="51">SUM(E204:E210)</f>
        <v>187255</v>
      </c>
      <c r="F203" s="19">
        <f t="shared" si="51"/>
        <v>0</v>
      </c>
      <c r="G203" s="19">
        <f t="shared" si="51"/>
        <v>187255</v>
      </c>
      <c r="H203" s="19">
        <f t="shared" si="51"/>
        <v>127874</v>
      </c>
      <c r="I203" s="19">
        <f t="shared" si="51"/>
        <v>0</v>
      </c>
      <c r="J203" s="19">
        <f t="shared" si="51"/>
        <v>315129</v>
      </c>
      <c r="K203" s="19">
        <f t="shared" si="51"/>
        <v>0</v>
      </c>
      <c r="L203" s="19">
        <f t="shared" si="51"/>
        <v>315129</v>
      </c>
    </row>
    <row r="204" spans="1:12" ht="12.75" customHeight="1" x14ac:dyDescent="0.2">
      <c r="A204" s="32" t="s">
        <v>127</v>
      </c>
      <c r="B204" s="13">
        <f>43410+2488</f>
        <v>45898</v>
      </c>
      <c r="C204" s="13"/>
      <c r="D204" s="17">
        <f>SUM(B204:C204)</f>
        <v>45898</v>
      </c>
      <c r="E204" s="13">
        <f>43410+2488</f>
        <v>45898</v>
      </c>
      <c r="F204" s="13"/>
      <c r="G204" s="12">
        <f t="shared" si="38"/>
        <v>45898</v>
      </c>
      <c r="H204" s="13"/>
      <c r="I204" s="13"/>
      <c r="J204" s="12">
        <f t="shared" si="39"/>
        <v>45898</v>
      </c>
      <c r="K204" s="12">
        <f t="shared" si="40"/>
        <v>0</v>
      </c>
      <c r="L204" s="12">
        <f t="shared" si="41"/>
        <v>45898</v>
      </c>
    </row>
    <row r="205" spans="1:12" ht="12.75" customHeight="1" x14ac:dyDescent="0.2">
      <c r="A205" s="32" t="s">
        <v>190</v>
      </c>
      <c r="B205" s="13">
        <v>128099</v>
      </c>
      <c r="C205" s="13"/>
      <c r="D205" s="17">
        <f t="shared" ref="D205:D206" si="52">SUM(B205:C205)</f>
        <v>128099</v>
      </c>
      <c r="E205" s="13">
        <v>128099</v>
      </c>
      <c r="F205" s="13"/>
      <c r="G205" s="12">
        <f t="shared" si="38"/>
        <v>128099</v>
      </c>
      <c r="H205" s="13"/>
      <c r="I205" s="13"/>
      <c r="J205" s="12">
        <f t="shared" si="39"/>
        <v>128099</v>
      </c>
      <c r="K205" s="12">
        <f t="shared" si="40"/>
        <v>0</v>
      </c>
      <c r="L205" s="12">
        <f t="shared" si="41"/>
        <v>128099</v>
      </c>
    </row>
    <row r="206" spans="1:12" ht="12.75" customHeight="1" x14ac:dyDescent="0.2">
      <c r="A206" s="32" t="s">
        <v>191</v>
      </c>
      <c r="B206" s="13">
        <v>9878</v>
      </c>
      <c r="C206" s="13"/>
      <c r="D206" s="17">
        <f t="shared" si="52"/>
        <v>9878</v>
      </c>
      <c r="E206" s="13">
        <v>9878</v>
      </c>
      <c r="F206" s="13"/>
      <c r="G206" s="12">
        <f t="shared" si="38"/>
        <v>9878</v>
      </c>
      <c r="H206" s="13"/>
      <c r="I206" s="13"/>
      <c r="J206" s="12">
        <f t="shared" si="39"/>
        <v>9878</v>
      </c>
      <c r="K206" s="12">
        <f t="shared" si="40"/>
        <v>0</v>
      </c>
      <c r="L206" s="12">
        <f t="shared" si="41"/>
        <v>9878</v>
      </c>
    </row>
    <row r="207" spans="1:12" ht="12.75" customHeight="1" x14ac:dyDescent="0.2">
      <c r="A207" s="32" t="s">
        <v>222</v>
      </c>
      <c r="B207" s="13"/>
      <c r="C207" s="13"/>
      <c r="D207" s="17"/>
      <c r="E207" s="13"/>
      <c r="F207" s="13"/>
      <c r="G207" s="12"/>
      <c r="H207" s="13">
        <v>127874</v>
      </c>
      <c r="I207" s="13"/>
      <c r="J207" s="12">
        <f t="shared" si="39"/>
        <v>127874</v>
      </c>
      <c r="K207" s="12">
        <f t="shared" si="40"/>
        <v>0</v>
      </c>
      <c r="L207" s="12">
        <f t="shared" si="41"/>
        <v>127874</v>
      </c>
    </row>
    <row r="208" spans="1:12" ht="12.75" customHeight="1" x14ac:dyDescent="0.2">
      <c r="A208" s="17" t="s">
        <v>116</v>
      </c>
      <c r="B208" s="17">
        <v>400</v>
      </c>
      <c r="C208" s="17"/>
      <c r="D208" s="17">
        <f>SUM(B208:C208)</f>
        <v>400</v>
      </c>
      <c r="E208" s="17">
        <v>400</v>
      </c>
      <c r="F208" s="17"/>
      <c r="G208" s="12">
        <f t="shared" si="38"/>
        <v>400</v>
      </c>
      <c r="H208" s="17"/>
      <c r="I208" s="17"/>
      <c r="J208" s="12">
        <f t="shared" si="39"/>
        <v>400</v>
      </c>
      <c r="K208" s="12">
        <f t="shared" si="40"/>
        <v>0</v>
      </c>
      <c r="L208" s="12">
        <f t="shared" si="41"/>
        <v>400</v>
      </c>
    </row>
    <row r="209" spans="1:12" ht="12.75" customHeight="1" x14ac:dyDescent="0.2">
      <c r="A209" s="17" t="s">
        <v>119</v>
      </c>
      <c r="B209" s="17">
        <v>1580</v>
      </c>
      <c r="C209" s="17"/>
      <c r="D209" s="17">
        <f>SUM(B209:C209)</f>
        <v>1580</v>
      </c>
      <c r="E209" s="17">
        <v>1580</v>
      </c>
      <c r="F209" s="17"/>
      <c r="G209" s="12">
        <f t="shared" si="38"/>
        <v>1580</v>
      </c>
      <c r="H209" s="17"/>
      <c r="I209" s="17"/>
      <c r="J209" s="12">
        <f t="shared" si="39"/>
        <v>1580</v>
      </c>
      <c r="K209" s="12">
        <f t="shared" si="40"/>
        <v>0</v>
      </c>
      <c r="L209" s="12">
        <f t="shared" si="41"/>
        <v>1580</v>
      </c>
    </row>
    <row r="210" spans="1:12" ht="12.75" customHeight="1" x14ac:dyDescent="0.2">
      <c r="A210" s="17" t="s">
        <v>120</v>
      </c>
      <c r="B210" s="17">
        <v>1400</v>
      </c>
      <c r="C210" s="17"/>
      <c r="D210" s="17">
        <f>SUM(B210:C210)</f>
        <v>1400</v>
      </c>
      <c r="E210" s="17">
        <v>1400</v>
      </c>
      <c r="F210" s="17"/>
      <c r="G210" s="12">
        <f t="shared" si="38"/>
        <v>1400</v>
      </c>
      <c r="H210" s="17"/>
      <c r="I210" s="17"/>
      <c r="J210" s="12">
        <f t="shared" si="39"/>
        <v>1400</v>
      </c>
      <c r="K210" s="12">
        <f t="shared" si="40"/>
        <v>0</v>
      </c>
      <c r="L210" s="12">
        <f t="shared" si="41"/>
        <v>1400</v>
      </c>
    </row>
    <row r="211" spans="1:12" ht="12.75" customHeight="1" x14ac:dyDescent="0.2">
      <c r="A211" s="17"/>
      <c r="B211" s="17"/>
      <c r="C211" s="17"/>
      <c r="D211" s="17"/>
      <c r="E211" s="17"/>
      <c r="F211" s="17"/>
      <c r="G211" s="12"/>
      <c r="H211" s="17"/>
      <c r="I211" s="17"/>
      <c r="J211" s="12"/>
      <c r="K211" s="12"/>
      <c r="L211" s="12"/>
    </row>
    <row r="212" spans="1:12" ht="12.75" customHeight="1" x14ac:dyDescent="0.2">
      <c r="A212" s="22" t="s">
        <v>12</v>
      </c>
      <c r="B212" s="9">
        <f>SUM(B213:B222)</f>
        <v>23247</v>
      </c>
      <c r="C212" s="9">
        <f t="shared" ref="C212:L212" si="53">SUM(C213:C222)</f>
        <v>0</v>
      </c>
      <c r="D212" s="9">
        <f t="shared" si="53"/>
        <v>23247</v>
      </c>
      <c r="E212" s="9">
        <f t="shared" si="53"/>
        <v>23247</v>
      </c>
      <c r="F212" s="9">
        <f t="shared" si="53"/>
        <v>0</v>
      </c>
      <c r="G212" s="9">
        <f t="shared" si="53"/>
        <v>23247</v>
      </c>
      <c r="H212" s="9">
        <f t="shared" si="53"/>
        <v>2189</v>
      </c>
      <c r="I212" s="9">
        <f t="shared" si="53"/>
        <v>0</v>
      </c>
      <c r="J212" s="9">
        <f t="shared" si="53"/>
        <v>25436</v>
      </c>
      <c r="K212" s="9">
        <f t="shared" si="53"/>
        <v>0</v>
      </c>
      <c r="L212" s="9">
        <f t="shared" si="53"/>
        <v>25436</v>
      </c>
    </row>
    <row r="213" spans="1:12" ht="12.75" customHeight="1" x14ac:dyDescent="0.2">
      <c r="A213" s="11" t="s">
        <v>19</v>
      </c>
      <c r="B213" s="12"/>
      <c r="C213" s="12"/>
      <c r="D213" s="12"/>
      <c r="E213" s="12"/>
      <c r="F213" s="12"/>
      <c r="G213" s="12"/>
      <c r="H213" s="12">
        <v>1450</v>
      </c>
      <c r="I213" s="12"/>
      <c r="J213" s="12">
        <f t="shared" si="39"/>
        <v>1450</v>
      </c>
      <c r="K213" s="12">
        <f t="shared" si="40"/>
        <v>0</v>
      </c>
      <c r="L213" s="12">
        <f t="shared" si="41"/>
        <v>1450</v>
      </c>
    </row>
    <row r="214" spans="1:12" ht="12.75" customHeight="1" x14ac:dyDescent="0.2">
      <c r="A214" s="15" t="s">
        <v>182</v>
      </c>
      <c r="B214" s="12">
        <v>2160</v>
      </c>
      <c r="C214" s="12"/>
      <c r="D214" s="13">
        <f t="shared" ref="D214:D220" si="54">SUM(B214:C214)</f>
        <v>2160</v>
      </c>
      <c r="E214" s="12">
        <v>2160</v>
      </c>
      <c r="F214" s="12"/>
      <c r="G214" s="12">
        <f t="shared" si="38"/>
        <v>2160</v>
      </c>
      <c r="H214" s="12"/>
      <c r="I214" s="12"/>
      <c r="J214" s="12">
        <f t="shared" si="39"/>
        <v>2160</v>
      </c>
      <c r="K214" s="12">
        <f t="shared" si="40"/>
        <v>0</v>
      </c>
      <c r="L214" s="12">
        <f t="shared" si="41"/>
        <v>2160</v>
      </c>
    </row>
    <row r="215" spans="1:12" ht="12.75" customHeight="1" x14ac:dyDescent="0.2">
      <c r="A215" s="15" t="s">
        <v>218</v>
      </c>
      <c r="B215" s="12"/>
      <c r="C215" s="12"/>
      <c r="D215" s="13"/>
      <c r="E215" s="12"/>
      <c r="F215" s="12"/>
      <c r="G215" s="12"/>
      <c r="H215" s="51">
        <v>386</v>
      </c>
      <c r="I215" s="12"/>
      <c r="J215" s="12">
        <f t="shared" si="39"/>
        <v>386</v>
      </c>
      <c r="K215" s="12">
        <f t="shared" si="40"/>
        <v>0</v>
      </c>
      <c r="L215" s="12">
        <f t="shared" si="41"/>
        <v>386</v>
      </c>
    </row>
    <row r="216" spans="1:12" ht="12.75" customHeight="1" x14ac:dyDescent="0.2">
      <c r="A216" s="17" t="s">
        <v>108</v>
      </c>
      <c r="B216" s="13">
        <v>2883</v>
      </c>
      <c r="C216" s="19"/>
      <c r="D216" s="13">
        <f t="shared" si="54"/>
        <v>2883</v>
      </c>
      <c r="E216" s="13">
        <v>2883</v>
      </c>
      <c r="F216" s="19"/>
      <c r="G216" s="12">
        <f t="shared" si="38"/>
        <v>2883</v>
      </c>
      <c r="H216" s="51"/>
      <c r="I216" s="19"/>
      <c r="J216" s="12">
        <f t="shared" si="39"/>
        <v>2883</v>
      </c>
      <c r="K216" s="12">
        <f t="shared" si="40"/>
        <v>0</v>
      </c>
      <c r="L216" s="12">
        <f t="shared" si="41"/>
        <v>2883</v>
      </c>
    </row>
    <row r="217" spans="1:12" ht="12.75" customHeight="1" x14ac:dyDescent="0.2">
      <c r="A217" s="17" t="s">
        <v>48</v>
      </c>
      <c r="B217" s="13">
        <v>8504</v>
      </c>
      <c r="C217" s="19"/>
      <c r="D217" s="13">
        <f t="shared" si="54"/>
        <v>8504</v>
      </c>
      <c r="E217" s="13">
        <v>8504</v>
      </c>
      <c r="F217" s="19"/>
      <c r="G217" s="12">
        <f t="shared" si="38"/>
        <v>8504</v>
      </c>
      <c r="H217" s="51"/>
      <c r="I217" s="19"/>
      <c r="J217" s="12">
        <f t="shared" si="39"/>
        <v>8504</v>
      </c>
      <c r="K217" s="12">
        <f t="shared" si="40"/>
        <v>0</v>
      </c>
      <c r="L217" s="12">
        <f t="shared" si="41"/>
        <v>8504</v>
      </c>
    </row>
    <row r="218" spans="1:12" ht="12.75" customHeight="1" x14ac:dyDescent="0.2">
      <c r="A218" s="15" t="s">
        <v>104</v>
      </c>
      <c r="B218" s="13">
        <v>7000</v>
      </c>
      <c r="C218" s="19"/>
      <c r="D218" s="13">
        <f t="shared" si="54"/>
        <v>7000</v>
      </c>
      <c r="E218" s="13">
        <v>7000</v>
      </c>
      <c r="F218" s="19"/>
      <c r="G218" s="12">
        <f t="shared" si="38"/>
        <v>7000</v>
      </c>
      <c r="H218" s="51"/>
      <c r="I218" s="19"/>
      <c r="J218" s="12">
        <f t="shared" si="39"/>
        <v>7000</v>
      </c>
      <c r="K218" s="12">
        <f t="shared" si="40"/>
        <v>0</v>
      </c>
      <c r="L218" s="12">
        <f t="shared" si="41"/>
        <v>7000</v>
      </c>
    </row>
    <row r="219" spans="1:12" ht="12.75" customHeight="1" x14ac:dyDescent="0.2">
      <c r="A219" s="11" t="s">
        <v>163</v>
      </c>
      <c r="B219" s="13"/>
      <c r="C219" s="19"/>
      <c r="D219" s="13"/>
      <c r="E219" s="13"/>
      <c r="F219" s="19"/>
      <c r="G219" s="12"/>
      <c r="H219" s="51">
        <v>95</v>
      </c>
      <c r="I219" s="19"/>
      <c r="J219" s="12">
        <f t="shared" si="39"/>
        <v>95</v>
      </c>
      <c r="K219" s="12">
        <f t="shared" si="40"/>
        <v>0</v>
      </c>
      <c r="L219" s="12">
        <f t="shared" si="41"/>
        <v>95</v>
      </c>
    </row>
    <row r="220" spans="1:12" ht="12.75" customHeight="1" x14ac:dyDescent="0.2">
      <c r="A220" s="15" t="s">
        <v>43</v>
      </c>
      <c r="B220" s="12">
        <v>2700</v>
      </c>
      <c r="C220" s="12"/>
      <c r="D220" s="12">
        <f t="shared" si="54"/>
        <v>2700</v>
      </c>
      <c r="E220" s="12">
        <v>2700</v>
      </c>
      <c r="F220" s="12"/>
      <c r="G220" s="12">
        <f t="shared" si="38"/>
        <v>2700</v>
      </c>
      <c r="H220" s="12"/>
      <c r="I220" s="12"/>
      <c r="J220" s="12">
        <f t="shared" si="39"/>
        <v>2700</v>
      </c>
      <c r="K220" s="12">
        <f t="shared" si="40"/>
        <v>0</v>
      </c>
      <c r="L220" s="12">
        <f t="shared" si="41"/>
        <v>2700</v>
      </c>
    </row>
    <row r="221" spans="1:12" ht="12.75" customHeight="1" x14ac:dyDescent="0.2">
      <c r="A221" s="11" t="s">
        <v>90</v>
      </c>
      <c r="B221" s="12"/>
      <c r="C221" s="12"/>
      <c r="D221" s="12"/>
      <c r="E221" s="12"/>
      <c r="F221" s="12"/>
      <c r="G221" s="12"/>
      <c r="H221" s="12">
        <v>130</v>
      </c>
      <c r="I221" s="12"/>
      <c r="J221" s="12">
        <f t="shared" si="39"/>
        <v>130</v>
      </c>
      <c r="K221" s="12">
        <f t="shared" si="40"/>
        <v>0</v>
      </c>
      <c r="L221" s="12">
        <f t="shared" si="41"/>
        <v>130</v>
      </c>
    </row>
    <row r="222" spans="1:12" ht="12.75" customHeight="1" x14ac:dyDescent="0.2">
      <c r="A222" s="32" t="s">
        <v>179</v>
      </c>
      <c r="B222" s="12"/>
      <c r="C222" s="12"/>
      <c r="D222" s="12"/>
      <c r="E222" s="12"/>
      <c r="F222" s="12"/>
      <c r="G222" s="12"/>
      <c r="H222" s="12">
        <v>128</v>
      </c>
      <c r="I222" s="12"/>
      <c r="J222" s="12">
        <f t="shared" si="39"/>
        <v>128</v>
      </c>
      <c r="K222" s="12">
        <f t="shared" si="40"/>
        <v>0</v>
      </c>
      <c r="L222" s="12">
        <f t="shared" si="41"/>
        <v>128</v>
      </c>
    </row>
    <row r="223" spans="1:12" ht="12.75" customHeight="1" x14ac:dyDescent="0.2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</row>
    <row r="224" spans="1:12" ht="17.25" customHeight="1" x14ac:dyDescent="0.2">
      <c r="A224" s="44" t="s">
        <v>0</v>
      </c>
      <c r="B224" s="45" t="s">
        <v>4</v>
      </c>
      <c r="C224" s="45" t="s">
        <v>5</v>
      </c>
      <c r="D224" s="45" t="s">
        <v>202</v>
      </c>
      <c r="E224" s="45" t="s">
        <v>201</v>
      </c>
      <c r="F224" s="45"/>
      <c r="G224" s="45"/>
      <c r="H224" s="50" t="s">
        <v>198</v>
      </c>
      <c r="I224" s="50"/>
      <c r="J224" s="45" t="s">
        <v>199</v>
      </c>
      <c r="K224" s="45"/>
      <c r="L224" s="45"/>
    </row>
    <row r="225" spans="1:12" ht="17.25" customHeight="1" x14ac:dyDescent="0.2">
      <c r="A225" s="44"/>
      <c r="B225" s="45"/>
      <c r="C225" s="45"/>
      <c r="D225" s="45"/>
      <c r="E225" s="45" t="s">
        <v>4</v>
      </c>
      <c r="F225" s="45" t="s">
        <v>5</v>
      </c>
      <c r="G225" s="45" t="s">
        <v>200</v>
      </c>
      <c r="H225" s="45" t="s">
        <v>4</v>
      </c>
      <c r="I225" s="45" t="s">
        <v>5</v>
      </c>
      <c r="J225" s="45" t="s">
        <v>4</v>
      </c>
      <c r="K225" s="45" t="s">
        <v>5</v>
      </c>
      <c r="L225" s="45" t="s">
        <v>200</v>
      </c>
    </row>
    <row r="226" spans="1:12" ht="17.25" customHeight="1" x14ac:dyDescent="0.2">
      <c r="A226" s="44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1:12" s="2" customFormat="1" ht="15" customHeight="1" x14ac:dyDescent="0.2">
      <c r="A227" s="24" t="s">
        <v>13</v>
      </c>
      <c r="B227" s="25">
        <f>SUM(B229,B233:B237)</f>
        <v>10809</v>
      </c>
      <c r="C227" s="25">
        <f>SUM(C229,C233:C237)</f>
        <v>0</v>
      </c>
      <c r="D227" s="25">
        <f>SUM(D229,D233:D237)</f>
        <v>10809</v>
      </c>
      <c r="E227" s="25">
        <f t="shared" ref="E227:L227" si="55">SUM(E229,E233:E237)</f>
        <v>10809</v>
      </c>
      <c r="F227" s="25">
        <f t="shared" si="55"/>
        <v>0</v>
      </c>
      <c r="G227" s="25">
        <f t="shared" si="55"/>
        <v>10809</v>
      </c>
      <c r="H227" s="25">
        <f t="shared" si="55"/>
        <v>-3175</v>
      </c>
      <c r="I227" s="25">
        <f t="shared" si="55"/>
        <v>0</v>
      </c>
      <c r="J227" s="25">
        <f t="shared" si="55"/>
        <v>7634</v>
      </c>
      <c r="K227" s="25">
        <f t="shared" si="55"/>
        <v>0</v>
      </c>
      <c r="L227" s="25">
        <f t="shared" si="55"/>
        <v>7634</v>
      </c>
    </row>
    <row r="228" spans="1:12" s="2" customFormat="1" x14ac:dyDescent="0.2">
      <c r="A228" s="8" t="s">
        <v>32</v>
      </c>
      <c r="B228" s="9"/>
      <c r="C228" s="9"/>
      <c r="D228" s="9"/>
      <c r="E228" s="40"/>
      <c r="F228" s="41"/>
      <c r="G228" s="41"/>
      <c r="H228" s="41"/>
      <c r="I228" s="41"/>
      <c r="J228" s="41"/>
      <c r="K228" s="41"/>
      <c r="L228" s="41"/>
    </row>
    <row r="229" spans="1:12" s="2" customFormat="1" x14ac:dyDescent="0.2">
      <c r="A229" s="36" t="s">
        <v>132</v>
      </c>
      <c r="B229" s="9">
        <f>SUM(B230:B231)</f>
        <v>2734</v>
      </c>
      <c r="C229" s="9">
        <f>SUM(C230:C231)</f>
        <v>0</v>
      </c>
      <c r="D229" s="9">
        <f>SUM(D230:D231)</f>
        <v>2734</v>
      </c>
      <c r="E229" s="9">
        <f t="shared" ref="E229:L229" si="56">SUM(E230:E231)</f>
        <v>2734</v>
      </c>
      <c r="F229" s="9">
        <f t="shared" si="56"/>
        <v>0</v>
      </c>
      <c r="G229" s="9">
        <f t="shared" si="56"/>
        <v>2734</v>
      </c>
      <c r="H229" s="9">
        <f t="shared" si="56"/>
        <v>0</v>
      </c>
      <c r="I229" s="9">
        <f t="shared" si="56"/>
        <v>0</v>
      </c>
      <c r="J229" s="9">
        <f t="shared" si="56"/>
        <v>2734</v>
      </c>
      <c r="K229" s="9">
        <f t="shared" si="56"/>
        <v>0</v>
      </c>
      <c r="L229" s="9">
        <f t="shared" si="56"/>
        <v>2734</v>
      </c>
    </row>
    <row r="230" spans="1:12" s="2" customFormat="1" x14ac:dyDescent="0.2">
      <c r="A230" s="11" t="s">
        <v>133</v>
      </c>
      <c r="B230" s="12">
        <v>1300</v>
      </c>
      <c r="C230" s="12"/>
      <c r="D230" s="12">
        <f t="shared" ref="D230:D231" si="57">SUM(B230:C230)</f>
        <v>1300</v>
      </c>
      <c r="E230" s="12">
        <v>1300</v>
      </c>
      <c r="F230" s="12"/>
      <c r="G230" s="12">
        <f>SUM(E230:F230)</f>
        <v>1300</v>
      </c>
      <c r="H230" s="12"/>
      <c r="I230" s="12"/>
      <c r="J230" s="12">
        <f>SUM(E230,H230)</f>
        <v>1300</v>
      </c>
      <c r="K230" s="12">
        <f>SUM(F230,I230)</f>
        <v>0</v>
      </c>
      <c r="L230" s="12">
        <f>SUM(J230:K230)</f>
        <v>1300</v>
      </c>
    </row>
    <row r="231" spans="1:12" s="2" customFormat="1" x14ac:dyDescent="0.2">
      <c r="A231" s="11" t="s">
        <v>134</v>
      </c>
      <c r="B231" s="12">
        <v>1434</v>
      </c>
      <c r="C231" s="12"/>
      <c r="D231" s="12">
        <f t="shared" si="57"/>
        <v>1434</v>
      </c>
      <c r="E231" s="12">
        <v>1434</v>
      </c>
      <c r="F231" s="12"/>
      <c r="G231" s="12">
        <f t="shared" ref="G231:G237" si="58">SUM(E231:F231)</f>
        <v>1434</v>
      </c>
      <c r="H231" s="12"/>
      <c r="I231" s="12"/>
      <c r="J231" s="12">
        <f t="shared" ref="J231:J237" si="59">SUM(E231,H231)</f>
        <v>1434</v>
      </c>
      <c r="K231" s="12">
        <f t="shared" ref="K231:K237" si="60">SUM(F231,I231)</f>
        <v>0</v>
      </c>
      <c r="L231" s="12">
        <f t="shared" ref="L231:L237" si="61">SUM(J231:K231)</f>
        <v>1434</v>
      </c>
    </row>
    <row r="232" spans="1:12" s="2" customFormat="1" x14ac:dyDescent="0.2">
      <c r="A232" s="11"/>
      <c r="B232" s="12"/>
      <c r="C232" s="12"/>
      <c r="D232" s="12"/>
      <c r="E232" s="12"/>
      <c r="F232" s="12"/>
      <c r="G232" s="12">
        <f t="shared" si="58"/>
        <v>0</v>
      </c>
      <c r="H232" s="12"/>
      <c r="I232" s="12"/>
      <c r="J232" s="12">
        <f t="shared" si="59"/>
        <v>0</v>
      </c>
      <c r="K232" s="12">
        <f t="shared" si="60"/>
        <v>0</v>
      </c>
      <c r="L232" s="12">
        <f t="shared" si="61"/>
        <v>0</v>
      </c>
    </row>
    <row r="233" spans="1:12" s="2" customFormat="1" x14ac:dyDescent="0.2">
      <c r="A233" s="11" t="s">
        <v>131</v>
      </c>
      <c r="B233" s="12">
        <v>3000</v>
      </c>
      <c r="C233" s="12"/>
      <c r="D233" s="12">
        <f>SUM(B233:C233)</f>
        <v>3000</v>
      </c>
      <c r="E233" s="12">
        <v>3000</v>
      </c>
      <c r="F233" s="12"/>
      <c r="G233" s="12">
        <f t="shared" si="58"/>
        <v>3000</v>
      </c>
      <c r="H233" s="12"/>
      <c r="I233" s="12"/>
      <c r="J233" s="12">
        <f t="shared" si="59"/>
        <v>3000</v>
      </c>
      <c r="K233" s="12">
        <f t="shared" si="60"/>
        <v>0</v>
      </c>
      <c r="L233" s="12">
        <f t="shared" si="61"/>
        <v>3000</v>
      </c>
    </row>
    <row r="234" spans="1:12" s="2" customFormat="1" x14ac:dyDescent="0.2">
      <c r="A234" s="11" t="s">
        <v>135</v>
      </c>
      <c r="B234" s="12">
        <v>500</v>
      </c>
      <c r="C234" s="12"/>
      <c r="D234" s="12">
        <f>SUM(B234:C234)</f>
        <v>500</v>
      </c>
      <c r="E234" s="12">
        <v>500</v>
      </c>
      <c r="F234" s="12"/>
      <c r="G234" s="12">
        <f t="shared" si="58"/>
        <v>500</v>
      </c>
      <c r="H234" s="12"/>
      <c r="I234" s="12"/>
      <c r="J234" s="12">
        <f t="shared" si="59"/>
        <v>500</v>
      </c>
      <c r="K234" s="12">
        <f t="shared" si="60"/>
        <v>0</v>
      </c>
      <c r="L234" s="12">
        <f t="shared" si="61"/>
        <v>500</v>
      </c>
    </row>
    <row r="235" spans="1:12" s="2" customFormat="1" x14ac:dyDescent="0.2">
      <c r="A235" s="11" t="s">
        <v>195</v>
      </c>
      <c r="B235" s="12">
        <v>3175</v>
      </c>
      <c r="C235" s="12"/>
      <c r="D235" s="12">
        <f>SUM(B235:C235)</f>
        <v>3175</v>
      </c>
      <c r="E235" s="12">
        <v>3175</v>
      </c>
      <c r="F235" s="12"/>
      <c r="G235" s="12">
        <f t="shared" si="58"/>
        <v>3175</v>
      </c>
      <c r="H235" s="51">
        <v>-3175</v>
      </c>
      <c r="I235" s="12"/>
      <c r="J235" s="12">
        <f t="shared" si="59"/>
        <v>0</v>
      </c>
      <c r="K235" s="12">
        <f t="shared" si="60"/>
        <v>0</v>
      </c>
      <c r="L235" s="12">
        <f t="shared" si="61"/>
        <v>0</v>
      </c>
    </row>
    <row r="236" spans="1:12" s="2" customFormat="1" x14ac:dyDescent="0.2">
      <c r="A236" s="11" t="s">
        <v>187</v>
      </c>
      <c r="B236" s="12">
        <v>800</v>
      </c>
      <c r="C236" s="12"/>
      <c r="D236" s="12">
        <f>SUM(B236:C236)</f>
        <v>800</v>
      </c>
      <c r="E236" s="12">
        <v>800</v>
      </c>
      <c r="F236" s="12"/>
      <c r="G236" s="12">
        <f t="shared" si="58"/>
        <v>800</v>
      </c>
      <c r="H236" s="12"/>
      <c r="I236" s="12"/>
      <c r="J236" s="12">
        <f t="shared" si="59"/>
        <v>800</v>
      </c>
      <c r="K236" s="12">
        <f t="shared" si="60"/>
        <v>0</v>
      </c>
      <c r="L236" s="12">
        <f t="shared" si="61"/>
        <v>800</v>
      </c>
    </row>
    <row r="237" spans="1:12" s="2" customFormat="1" x14ac:dyDescent="0.2">
      <c r="A237" s="11" t="s">
        <v>186</v>
      </c>
      <c r="B237" s="12">
        <v>600</v>
      </c>
      <c r="C237" s="12"/>
      <c r="D237" s="12">
        <f>SUM(B237:C237)</f>
        <v>600</v>
      </c>
      <c r="E237" s="12">
        <v>600</v>
      </c>
      <c r="F237" s="12"/>
      <c r="G237" s="12">
        <f t="shared" si="58"/>
        <v>600</v>
      </c>
      <c r="H237" s="12"/>
      <c r="I237" s="12"/>
      <c r="J237" s="12">
        <f t="shared" si="59"/>
        <v>600</v>
      </c>
      <c r="K237" s="12">
        <f t="shared" si="60"/>
        <v>0</v>
      </c>
      <c r="L237" s="12">
        <f t="shared" si="61"/>
        <v>600</v>
      </c>
    </row>
    <row r="238" spans="1:12" s="2" customFormat="1" x14ac:dyDescent="0.2">
      <c r="A238" s="11"/>
      <c r="B238" s="12"/>
      <c r="C238" s="12"/>
      <c r="D238" s="15"/>
      <c r="E238" s="12"/>
      <c r="F238" s="12"/>
      <c r="G238" s="12"/>
      <c r="H238" s="15"/>
      <c r="I238" s="12"/>
      <c r="J238" s="12"/>
      <c r="K238" s="12"/>
      <c r="L238" s="15"/>
    </row>
    <row r="239" spans="1:12" s="2" customFormat="1" ht="15" customHeight="1" x14ac:dyDescent="0.2">
      <c r="A239" s="24" t="s">
        <v>14</v>
      </c>
      <c r="B239" s="25">
        <f t="shared" ref="B239:L239" si="62">SUM(B240:B267)</f>
        <v>29938</v>
      </c>
      <c r="C239" s="25">
        <f t="shared" si="62"/>
        <v>0</v>
      </c>
      <c r="D239" s="25">
        <f t="shared" si="62"/>
        <v>29938</v>
      </c>
      <c r="E239" s="25">
        <f t="shared" si="62"/>
        <v>29938</v>
      </c>
      <c r="F239" s="25">
        <f t="shared" si="62"/>
        <v>0</v>
      </c>
      <c r="G239" s="25">
        <f t="shared" si="62"/>
        <v>29938</v>
      </c>
      <c r="H239" s="25">
        <f t="shared" si="62"/>
        <v>9987</v>
      </c>
      <c r="I239" s="25">
        <f t="shared" si="62"/>
        <v>0</v>
      </c>
      <c r="J239" s="25">
        <f t="shared" si="62"/>
        <v>39925</v>
      </c>
      <c r="K239" s="25">
        <f t="shared" si="62"/>
        <v>0</v>
      </c>
      <c r="L239" s="25">
        <f t="shared" si="62"/>
        <v>39925</v>
      </c>
    </row>
    <row r="240" spans="1:12" s="2" customFormat="1" ht="12.75" customHeight="1" x14ac:dyDescent="0.2">
      <c r="A240" s="32" t="s">
        <v>21</v>
      </c>
      <c r="B240" s="13">
        <v>1343</v>
      </c>
      <c r="C240" s="13"/>
      <c r="D240" s="13">
        <f>SUM(B240:C240)</f>
        <v>1343</v>
      </c>
      <c r="E240" s="13">
        <v>1343</v>
      </c>
      <c r="F240" s="13"/>
      <c r="G240" s="13">
        <f>SUM(E240:F240)</f>
        <v>1343</v>
      </c>
      <c r="H240" s="13"/>
      <c r="I240" s="13"/>
      <c r="J240" s="13">
        <f>SUM(E240,H240)</f>
        <v>1343</v>
      </c>
      <c r="K240" s="13">
        <f>SUM(F240,I240)</f>
        <v>0</v>
      </c>
      <c r="L240" s="13">
        <f>SUM(J240:K240)</f>
        <v>1343</v>
      </c>
    </row>
    <row r="241" spans="1:12" s="2" customFormat="1" ht="12.75" customHeight="1" x14ac:dyDescent="0.2">
      <c r="A241" s="32" t="s">
        <v>152</v>
      </c>
      <c r="B241" s="13">
        <v>254</v>
      </c>
      <c r="C241" s="13"/>
      <c r="D241" s="13">
        <f>SUM(B241:C241)</f>
        <v>254</v>
      </c>
      <c r="E241" s="13">
        <v>254</v>
      </c>
      <c r="F241" s="13"/>
      <c r="G241" s="13">
        <f t="shared" ref="G241:G267" si="63">SUM(E241:F241)</f>
        <v>254</v>
      </c>
      <c r="H241" s="13"/>
      <c r="I241" s="13"/>
      <c r="J241" s="13">
        <f t="shared" ref="J241:J267" si="64">SUM(E241,H241)</f>
        <v>254</v>
      </c>
      <c r="K241" s="13">
        <f t="shared" ref="K241:K267" si="65">SUM(F241,I241)</f>
        <v>0</v>
      </c>
      <c r="L241" s="13">
        <f t="shared" ref="L241:L267" si="66">SUM(J241:K241)</f>
        <v>254</v>
      </c>
    </row>
    <row r="242" spans="1:12" s="2" customFormat="1" ht="12.75" customHeight="1" x14ac:dyDescent="0.2">
      <c r="A242" s="32" t="s">
        <v>22</v>
      </c>
      <c r="B242" s="13">
        <v>216</v>
      </c>
      <c r="C242" s="13"/>
      <c r="D242" s="13">
        <f t="shared" ref="D242:D267" si="67">SUM(B242:C242)</f>
        <v>216</v>
      </c>
      <c r="E242" s="13">
        <v>216</v>
      </c>
      <c r="F242" s="13"/>
      <c r="G242" s="13">
        <f t="shared" si="63"/>
        <v>216</v>
      </c>
      <c r="H242" s="13"/>
      <c r="I242" s="13"/>
      <c r="J242" s="13">
        <f t="shared" si="64"/>
        <v>216</v>
      </c>
      <c r="K242" s="13">
        <f t="shared" si="65"/>
        <v>0</v>
      </c>
      <c r="L242" s="13">
        <f t="shared" si="66"/>
        <v>216</v>
      </c>
    </row>
    <row r="243" spans="1:12" s="2" customFormat="1" ht="12.75" customHeight="1" x14ac:dyDescent="0.2">
      <c r="A243" s="32" t="s">
        <v>156</v>
      </c>
      <c r="B243" s="13">
        <v>254</v>
      </c>
      <c r="C243" s="13"/>
      <c r="D243" s="13">
        <f t="shared" si="67"/>
        <v>254</v>
      </c>
      <c r="E243" s="13">
        <v>254</v>
      </c>
      <c r="F243" s="13"/>
      <c r="G243" s="13">
        <f t="shared" si="63"/>
        <v>254</v>
      </c>
      <c r="H243" s="13"/>
      <c r="I243" s="13"/>
      <c r="J243" s="13">
        <f t="shared" si="64"/>
        <v>254</v>
      </c>
      <c r="K243" s="13">
        <f t="shared" si="65"/>
        <v>0</v>
      </c>
      <c r="L243" s="13">
        <f t="shared" si="66"/>
        <v>254</v>
      </c>
    </row>
    <row r="244" spans="1:12" s="2" customFormat="1" ht="12.75" customHeight="1" x14ac:dyDescent="0.2">
      <c r="A244" s="32" t="s">
        <v>23</v>
      </c>
      <c r="B244" s="13">
        <v>810</v>
      </c>
      <c r="C244" s="13"/>
      <c r="D244" s="13">
        <f t="shared" si="67"/>
        <v>810</v>
      </c>
      <c r="E244" s="13">
        <v>810</v>
      </c>
      <c r="F244" s="13"/>
      <c r="G244" s="13">
        <f t="shared" si="63"/>
        <v>810</v>
      </c>
      <c r="H244" s="13"/>
      <c r="I244" s="13"/>
      <c r="J244" s="13">
        <f t="shared" si="64"/>
        <v>810</v>
      </c>
      <c r="K244" s="13">
        <f t="shared" si="65"/>
        <v>0</v>
      </c>
      <c r="L244" s="13">
        <f t="shared" si="66"/>
        <v>810</v>
      </c>
    </row>
    <row r="245" spans="1:12" s="2" customFormat="1" ht="12.75" customHeight="1" x14ac:dyDescent="0.2">
      <c r="A245" s="32" t="s">
        <v>155</v>
      </c>
      <c r="B245" s="13">
        <v>635</v>
      </c>
      <c r="C245" s="13"/>
      <c r="D245" s="13">
        <f t="shared" si="67"/>
        <v>635</v>
      </c>
      <c r="E245" s="13">
        <v>635</v>
      </c>
      <c r="F245" s="13"/>
      <c r="G245" s="13">
        <f t="shared" si="63"/>
        <v>635</v>
      </c>
      <c r="H245" s="13"/>
      <c r="I245" s="13"/>
      <c r="J245" s="13">
        <f t="shared" si="64"/>
        <v>635</v>
      </c>
      <c r="K245" s="13">
        <f t="shared" si="65"/>
        <v>0</v>
      </c>
      <c r="L245" s="13">
        <f t="shared" si="66"/>
        <v>635</v>
      </c>
    </row>
    <row r="246" spans="1:12" s="2" customFormat="1" ht="12.75" customHeight="1" x14ac:dyDescent="0.2">
      <c r="A246" s="32" t="s">
        <v>24</v>
      </c>
      <c r="B246" s="13">
        <v>979</v>
      </c>
      <c r="C246" s="13"/>
      <c r="D246" s="13">
        <f t="shared" si="67"/>
        <v>979</v>
      </c>
      <c r="E246" s="13">
        <v>979</v>
      </c>
      <c r="F246" s="13"/>
      <c r="G246" s="13">
        <f t="shared" si="63"/>
        <v>979</v>
      </c>
      <c r="H246" s="13"/>
      <c r="I246" s="13"/>
      <c r="J246" s="13">
        <f t="shared" si="64"/>
        <v>979</v>
      </c>
      <c r="K246" s="13">
        <f t="shared" si="65"/>
        <v>0</v>
      </c>
      <c r="L246" s="13">
        <f t="shared" si="66"/>
        <v>979</v>
      </c>
    </row>
    <row r="247" spans="1:12" s="2" customFormat="1" ht="12.75" customHeight="1" x14ac:dyDescent="0.2">
      <c r="A247" s="32" t="s">
        <v>154</v>
      </c>
      <c r="B247" s="13">
        <v>300</v>
      </c>
      <c r="C247" s="13"/>
      <c r="D247" s="13">
        <f t="shared" si="67"/>
        <v>300</v>
      </c>
      <c r="E247" s="13">
        <v>300</v>
      </c>
      <c r="F247" s="13"/>
      <c r="G247" s="13">
        <f t="shared" si="63"/>
        <v>300</v>
      </c>
      <c r="H247" s="13"/>
      <c r="I247" s="13"/>
      <c r="J247" s="13">
        <f t="shared" si="64"/>
        <v>300</v>
      </c>
      <c r="K247" s="13">
        <f t="shared" si="65"/>
        <v>0</v>
      </c>
      <c r="L247" s="13">
        <f t="shared" si="66"/>
        <v>300</v>
      </c>
    </row>
    <row r="248" spans="1:12" s="2" customFormat="1" ht="12.75" customHeight="1" x14ac:dyDescent="0.2">
      <c r="A248" s="32" t="s">
        <v>44</v>
      </c>
      <c r="B248" s="13">
        <v>318</v>
      </c>
      <c r="C248" s="13"/>
      <c r="D248" s="13">
        <f t="shared" si="67"/>
        <v>318</v>
      </c>
      <c r="E248" s="13">
        <v>318</v>
      </c>
      <c r="F248" s="13"/>
      <c r="G248" s="13">
        <f t="shared" si="63"/>
        <v>318</v>
      </c>
      <c r="H248" s="13"/>
      <c r="I248" s="13"/>
      <c r="J248" s="13">
        <f t="shared" si="64"/>
        <v>318</v>
      </c>
      <c r="K248" s="13">
        <f t="shared" si="65"/>
        <v>0</v>
      </c>
      <c r="L248" s="13">
        <f t="shared" si="66"/>
        <v>318</v>
      </c>
    </row>
    <row r="249" spans="1:12" s="2" customFormat="1" ht="12.75" customHeight="1" x14ac:dyDescent="0.2">
      <c r="A249" s="32" t="s">
        <v>25</v>
      </c>
      <c r="B249" s="13">
        <v>1689</v>
      </c>
      <c r="C249" s="13"/>
      <c r="D249" s="13">
        <f t="shared" si="67"/>
        <v>1689</v>
      </c>
      <c r="E249" s="13">
        <v>1689</v>
      </c>
      <c r="F249" s="13"/>
      <c r="G249" s="13">
        <f t="shared" si="63"/>
        <v>1689</v>
      </c>
      <c r="H249" s="13"/>
      <c r="I249" s="13"/>
      <c r="J249" s="13">
        <f t="shared" si="64"/>
        <v>1689</v>
      </c>
      <c r="K249" s="13">
        <f t="shared" si="65"/>
        <v>0</v>
      </c>
      <c r="L249" s="13">
        <f t="shared" si="66"/>
        <v>1689</v>
      </c>
    </row>
    <row r="250" spans="1:12" s="2" customFormat="1" x14ac:dyDescent="0.2">
      <c r="A250" s="17" t="s">
        <v>26</v>
      </c>
      <c r="B250" s="13">
        <v>1340</v>
      </c>
      <c r="C250" s="13"/>
      <c r="D250" s="13">
        <f t="shared" si="67"/>
        <v>1340</v>
      </c>
      <c r="E250" s="13">
        <v>1340</v>
      </c>
      <c r="F250" s="13"/>
      <c r="G250" s="13">
        <f t="shared" si="63"/>
        <v>1340</v>
      </c>
      <c r="H250" s="13"/>
      <c r="I250" s="13"/>
      <c r="J250" s="13">
        <f t="shared" si="64"/>
        <v>1340</v>
      </c>
      <c r="K250" s="13">
        <f t="shared" si="65"/>
        <v>0</v>
      </c>
      <c r="L250" s="13">
        <f t="shared" si="66"/>
        <v>1340</v>
      </c>
    </row>
    <row r="251" spans="1:12" s="2" customFormat="1" x14ac:dyDescent="0.2">
      <c r="A251" s="17" t="s">
        <v>27</v>
      </c>
      <c r="B251" s="13">
        <v>1454</v>
      </c>
      <c r="C251" s="13"/>
      <c r="D251" s="13">
        <f t="shared" si="67"/>
        <v>1454</v>
      </c>
      <c r="E251" s="13">
        <v>1454</v>
      </c>
      <c r="F251" s="13"/>
      <c r="G251" s="13">
        <f t="shared" si="63"/>
        <v>1454</v>
      </c>
      <c r="H251" s="13"/>
      <c r="I251" s="13"/>
      <c r="J251" s="13">
        <f t="shared" si="64"/>
        <v>1454</v>
      </c>
      <c r="K251" s="13">
        <f t="shared" si="65"/>
        <v>0</v>
      </c>
      <c r="L251" s="13">
        <f t="shared" si="66"/>
        <v>1454</v>
      </c>
    </row>
    <row r="252" spans="1:12" s="2" customFormat="1" x14ac:dyDescent="0.2">
      <c r="A252" s="17" t="s">
        <v>153</v>
      </c>
      <c r="B252" s="13">
        <v>686</v>
      </c>
      <c r="C252" s="13"/>
      <c r="D252" s="13">
        <f t="shared" si="67"/>
        <v>686</v>
      </c>
      <c r="E252" s="13">
        <v>686</v>
      </c>
      <c r="F252" s="13"/>
      <c r="G252" s="13">
        <f t="shared" si="63"/>
        <v>686</v>
      </c>
      <c r="H252" s="13"/>
      <c r="I252" s="13"/>
      <c r="J252" s="13">
        <f t="shared" si="64"/>
        <v>686</v>
      </c>
      <c r="K252" s="13">
        <f t="shared" si="65"/>
        <v>0</v>
      </c>
      <c r="L252" s="13">
        <f t="shared" si="66"/>
        <v>686</v>
      </c>
    </row>
    <row r="253" spans="1:12" s="2" customFormat="1" x14ac:dyDescent="0.2">
      <c r="A253" s="17" t="s">
        <v>28</v>
      </c>
      <c r="B253" s="13">
        <v>1410</v>
      </c>
      <c r="C253" s="13"/>
      <c r="D253" s="13">
        <f t="shared" si="67"/>
        <v>1410</v>
      </c>
      <c r="E253" s="13">
        <v>1410</v>
      </c>
      <c r="F253" s="13"/>
      <c r="G253" s="13">
        <f t="shared" si="63"/>
        <v>1410</v>
      </c>
      <c r="H253" s="13"/>
      <c r="I253" s="13"/>
      <c r="J253" s="13">
        <f t="shared" si="64"/>
        <v>1410</v>
      </c>
      <c r="K253" s="13">
        <f t="shared" si="65"/>
        <v>0</v>
      </c>
      <c r="L253" s="13">
        <f t="shared" si="66"/>
        <v>1410</v>
      </c>
    </row>
    <row r="254" spans="1:12" s="2" customFormat="1" x14ac:dyDescent="0.2">
      <c r="A254" s="42" t="s">
        <v>205</v>
      </c>
      <c r="B254" s="13"/>
      <c r="C254" s="13"/>
      <c r="D254" s="13"/>
      <c r="E254" s="13"/>
      <c r="F254" s="13"/>
      <c r="G254" s="13"/>
      <c r="H254" s="13">
        <v>534</v>
      </c>
      <c r="I254" s="13"/>
      <c r="J254" s="13">
        <f t="shared" si="64"/>
        <v>534</v>
      </c>
      <c r="K254" s="13">
        <f t="shared" si="65"/>
        <v>0</v>
      </c>
      <c r="L254" s="13">
        <f t="shared" si="66"/>
        <v>534</v>
      </c>
    </row>
    <row r="255" spans="1:12" s="2" customFormat="1" x14ac:dyDescent="0.2">
      <c r="A255" s="42" t="s">
        <v>206</v>
      </c>
      <c r="B255" s="13"/>
      <c r="C255" s="13"/>
      <c r="D255" s="13"/>
      <c r="E255" s="13"/>
      <c r="F255" s="13"/>
      <c r="G255" s="13"/>
      <c r="H255" s="13">
        <v>660</v>
      </c>
      <c r="I255" s="13"/>
      <c r="J255" s="13">
        <f t="shared" si="64"/>
        <v>660</v>
      </c>
      <c r="K255" s="13">
        <f t="shared" si="65"/>
        <v>0</v>
      </c>
      <c r="L255" s="13">
        <f t="shared" si="66"/>
        <v>660</v>
      </c>
    </row>
    <row r="256" spans="1:12" s="2" customFormat="1" x14ac:dyDescent="0.2">
      <c r="A256" s="17" t="s">
        <v>35</v>
      </c>
      <c r="B256" s="13">
        <v>1688</v>
      </c>
      <c r="C256" s="13"/>
      <c r="D256" s="13">
        <f t="shared" si="67"/>
        <v>1688</v>
      </c>
      <c r="E256" s="13">
        <v>1688</v>
      </c>
      <c r="F256" s="13"/>
      <c r="G256" s="13">
        <f t="shared" si="63"/>
        <v>1688</v>
      </c>
      <c r="H256" s="13">
        <v>5568</v>
      </c>
      <c r="I256" s="13"/>
      <c r="J256" s="13">
        <f t="shared" si="64"/>
        <v>7256</v>
      </c>
      <c r="K256" s="13">
        <f t="shared" si="65"/>
        <v>0</v>
      </c>
      <c r="L256" s="13">
        <f t="shared" si="66"/>
        <v>7256</v>
      </c>
    </row>
    <row r="257" spans="1:12" s="2" customFormat="1" x14ac:dyDescent="0.2">
      <c r="A257" s="17" t="s">
        <v>29</v>
      </c>
      <c r="B257" s="13">
        <v>4979</v>
      </c>
      <c r="C257" s="13"/>
      <c r="D257" s="13">
        <f t="shared" si="67"/>
        <v>4979</v>
      </c>
      <c r="E257" s="13">
        <v>4979</v>
      </c>
      <c r="F257" s="13"/>
      <c r="G257" s="13">
        <f t="shared" si="63"/>
        <v>4979</v>
      </c>
      <c r="H257" s="13"/>
      <c r="I257" s="13"/>
      <c r="J257" s="13">
        <f t="shared" si="64"/>
        <v>4979</v>
      </c>
      <c r="K257" s="13">
        <f t="shared" si="65"/>
        <v>0</v>
      </c>
      <c r="L257" s="13">
        <f t="shared" si="66"/>
        <v>4979</v>
      </c>
    </row>
    <row r="258" spans="1:12" s="2" customFormat="1" x14ac:dyDescent="0.2">
      <c r="A258" s="17" t="s">
        <v>160</v>
      </c>
      <c r="B258" s="13">
        <v>900</v>
      </c>
      <c r="C258" s="13"/>
      <c r="D258" s="13">
        <f t="shared" si="67"/>
        <v>900</v>
      </c>
      <c r="E258" s="13">
        <v>900</v>
      </c>
      <c r="F258" s="13"/>
      <c r="G258" s="13">
        <f t="shared" si="63"/>
        <v>900</v>
      </c>
      <c r="H258" s="13"/>
      <c r="I258" s="13"/>
      <c r="J258" s="13">
        <f t="shared" si="64"/>
        <v>900</v>
      </c>
      <c r="K258" s="13">
        <f t="shared" si="65"/>
        <v>0</v>
      </c>
      <c r="L258" s="13">
        <f t="shared" si="66"/>
        <v>900</v>
      </c>
    </row>
    <row r="259" spans="1:12" s="2" customFormat="1" x14ac:dyDescent="0.2">
      <c r="A259" s="17" t="s">
        <v>161</v>
      </c>
      <c r="B259" s="13">
        <v>500</v>
      </c>
      <c r="C259" s="13"/>
      <c r="D259" s="13">
        <f t="shared" si="67"/>
        <v>500</v>
      </c>
      <c r="E259" s="13">
        <v>500</v>
      </c>
      <c r="F259" s="13"/>
      <c r="G259" s="13">
        <f t="shared" si="63"/>
        <v>500</v>
      </c>
      <c r="H259" s="13"/>
      <c r="I259" s="13"/>
      <c r="J259" s="13">
        <f t="shared" si="64"/>
        <v>500</v>
      </c>
      <c r="K259" s="13">
        <f t="shared" si="65"/>
        <v>0</v>
      </c>
      <c r="L259" s="13">
        <f t="shared" si="66"/>
        <v>500</v>
      </c>
    </row>
    <row r="260" spans="1:12" s="2" customFormat="1" x14ac:dyDescent="0.2">
      <c r="A260" s="17" t="s">
        <v>30</v>
      </c>
      <c r="B260" s="13">
        <v>3225</v>
      </c>
      <c r="C260" s="13"/>
      <c r="D260" s="13">
        <f t="shared" si="67"/>
        <v>3225</v>
      </c>
      <c r="E260" s="13">
        <v>3225</v>
      </c>
      <c r="F260" s="13"/>
      <c r="G260" s="13">
        <f t="shared" si="63"/>
        <v>3225</v>
      </c>
      <c r="H260" s="13">
        <v>2000</v>
      </c>
      <c r="I260" s="13"/>
      <c r="J260" s="13">
        <f t="shared" si="64"/>
        <v>5225</v>
      </c>
      <c r="K260" s="13">
        <f t="shared" si="65"/>
        <v>0</v>
      </c>
      <c r="L260" s="13">
        <f t="shared" si="66"/>
        <v>5225</v>
      </c>
    </row>
    <row r="261" spans="1:12" s="2" customFormat="1" x14ac:dyDescent="0.2">
      <c r="A261" s="17" t="s">
        <v>158</v>
      </c>
      <c r="B261" s="13">
        <v>508</v>
      </c>
      <c r="C261" s="13"/>
      <c r="D261" s="13">
        <f t="shared" si="67"/>
        <v>508</v>
      </c>
      <c r="E261" s="13">
        <v>508</v>
      </c>
      <c r="F261" s="13"/>
      <c r="G261" s="13">
        <f t="shared" si="63"/>
        <v>508</v>
      </c>
      <c r="H261" s="13"/>
      <c r="I261" s="13"/>
      <c r="J261" s="13">
        <f t="shared" si="64"/>
        <v>508</v>
      </c>
      <c r="K261" s="13">
        <f t="shared" si="65"/>
        <v>0</v>
      </c>
      <c r="L261" s="13">
        <f t="shared" si="66"/>
        <v>508</v>
      </c>
    </row>
    <row r="262" spans="1:12" s="2" customFormat="1" x14ac:dyDescent="0.2">
      <c r="A262" s="17" t="s">
        <v>159</v>
      </c>
      <c r="B262" s="13">
        <v>254</v>
      </c>
      <c r="C262" s="13"/>
      <c r="D262" s="13">
        <f t="shared" si="67"/>
        <v>254</v>
      </c>
      <c r="E262" s="13">
        <v>254</v>
      </c>
      <c r="F262" s="13"/>
      <c r="G262" s="13">
        <f t="shared" si="63"/>
        <v>254</v>
      </c>
      <c r="H262" s="13"/>
      <c r="I262" s="13"/>
      <c r="J262" s="13">
        <f t="shared" si="64"/>
        <v>254</v>
      </c>
      <c r="K262" s="13">
        <f t="shared" si="65"/>
        <v>0</v>
      </c>
      <c r="L262" s="13">
        <f t="shared" si="66"/>
        <v>254</v>
      </c>
    </row>
    <row r="263" spans="1:12" s="2" customFormat="1" x14ac:dyDescent="0.2">
      <c r="A263" s="17" t="s">
        <v>31</v>
      </c>
      <c r="B263" s="13">
        <v>470</v>
      </c>
      <c r="C263" s="13"/>
      <c r="D263" s="13">
        <f t="shared" si="67"/>
        <v>470</v>
      </c>
      <c r="E263" s="13">
        <v>470</v>
      </c>
      <c r="F263" s="13"/>
      <c r="G263" s="13">
        <f t="shared" si="63"/>
        <v>470</v>
      </c>
      <c r="H263" s="13">
        <v>1000</v>
      </c>
      <c r="I263" s="13"/>
      <c r="J263" s="13">
        <f t="shared" si="64"/>
        <v>1470</v>
      </c>
      <c r="K263" s="13">
        <f t="shared" si="65"/>
        <v>0</v>
      </c>
      <c r="L263" s="13">
        <f t="shared" si="66"/>
        <v>1470</v>
      </c>
    </row>
    <row r="264" spans="1:12" s="2" customFormat="1" x14ac:dyDescent="0.2">
      <c r="A264" s="17" t="s">
        <v>157</v>
      </c>
      <c r="B264" s="13">
        <v>381</v>
      </c>
      <c r="C264" s="13"/>
      <c r="D264" s="13">
        <f t="shared" si="67"/>
        <v>381</v>
      </c>
      <c r="E264" s="13">
        <v>381</v>
      </c>
      <c r="F264" s="13"/>
      <c r="G264" s="13">
        <f t="shared" si="63"/>
        <v>381</v>
      </c>
      <c r="H264" s="13"/>
      <c r="I264" s="13"/>
      <c r="J264" s="13">
        <f t="shared" si="64"/>
        <v>381</v>
      </c>
      <c r="K264" s="13">
        <f t="shared" si="65"/>
        <v>0</v>
      </c>
      <c r="L264" s="13">
        <f t="shared" si="66"/>
        <v>381</v>
      </c>
    </row>
    <row r="265" spans="1:12" s="2" customFormat="1" x14ac:dyDescent="0.2">
      <c r="A265" s="17" t="s">
        <v>20</v>
      </c>
      <c r="B265" s="13">
        <v>3745</v>
      </c>
      <c r="C265" s="13"/>
      <c r="D265" s="13">
        <f t="shared" si="67"/>
        <v>3745</v>
      </c>
      <c r="E265" s="13">
        <v>3745</v>
      </c>
      <c r="F265" s="13"/>
      <c r="G265" s="13">
        <f t="shared" si="63"/>
        <v>3745</v>
      </c>
      <c r="H265" s="13">
        <v>225</v>
      </c>
      <c r="I265" s="13"/>
      <c r="J265" s="13">
        <f t="shared" si="64"/>
        <v>3970</v>
      </c>
      <c r="K265" s="13">
        <f t="shared" si="65"/>
        <v>0</v>
      </c>
      <c r="L265" s="13">
        <f t="shared" si="66"/>
        <v>3970</v>
      </c>
    </row>
    <row r="266" spans="1:12" s="2" customFormat="1" x14ac:dyDescent="0.2">
      <c r="A266" s="17" t="s">
        <v>162</v>
      </c>
      <c r="B266" s="13">
        <v>1000</v>
      </c>
      <c r="C266" s="13"/>
      <c r="D266" s="13">
        <f t="shared" si="67"/>
        <v>1000</v>
      </c>
      <c r="E266" s="13">
        <v>1000</v>
      </c>
      <c r="F266" s="13"/>
      <c r="G266" s="13">
        <f t="shared" si="63"/>
        <v>1000</v>
      </c>
      <c r="H266" s="13"/>
      <c r="I266" s="13"/>
      <c r="J266" s="13">
        <f t="shared" si="64"/>
        <v>1000</v>
      </c>
      <c r="K266" s="13">
        <f t="shared" si="65"/>
        <v>0</v>
      </c>
      <c r="L266" s="13">
        <f t="shared" si="66"/>
        <v>1000</v>
      </c>
    </row>
    <row r="267" spans="1:12" s="2" customFormat="1" x14ac:dyDescent="0.2">
      <c r="A267" s="17" t="s">
        <v>45</v>
      </c>
      <c r="B267" s="13">
        <v>600</v>
      </c>
      <c r="C267" s="13"/>
      <c r="D267" s="13">
        <f t="shared" si="67"/>
        <v>600</v>
      </c>
      <c r="E267" s="13">
        <v>600</v>
      </c>
      <c r="F267" s="13"/>
      <c r="G267" s="13">
        <f t="shared" si="63"/>
        <v>600</v>
      </c>
      <c r="H267" s="13"/>
      <c r="I267" s="13"/>
      <c r="J267" s="13">
        <f t="shared" si="64"/>
        <v>600</v>
      </c>
      <c r="K267" s="13">
        <f t="shared" si="65"/>
        <v>0</v>
      </c>
      <c r="L267" s="13">
        <f t="shared" si="66"/>
        <v>600</v>
      </c>
    </row>
    <row r="268" spans="1:12" s="2" customFormat="1" x14ac:dyDescent="0.2">
      <c r="A268" s="32"/>
      <c r="B268" s="13"/>
      <c r="C268" s="13"/>
      <c r="D268" s="13"/>
      <c r="E268" s="40"/>
      <c r="F268" s="13"/>
      <c r="G268" s="13"/>
      <c r="H268" s="13"/>
      <c r="I268" s="40"/>
      <c r="J268" s="13"/>
      <c r="K268" s="13"/>
      <c r="L268" s="13"/>
    </row>
    <row r="269" spans="1:12" s="3" customFormat="1" x14ac:dyDescent="0.2">
      <c r="A269" s="8" t="s">
        <v>1</v>
      </c>
      <c r="B269" s="19">
        <f>SUM(B9,B227,B239)</f>
        <v>4374188</v>
      </c>
      <c r="C269" s="19">
        <f t="shared" ref="C269:L269" si="68">SUM(C9,C227,C239)</f>
        <v>0</v>
      </c>
      <c r="D269" s="19">
        <f t="shared" si="68"/>
        <v>4374188</v>
      </c>
      <c r="E269" s="19">
        <f t="shared" si="68"/>
        <v>4374188</v>
      </c>
      <c r="F269" s="19">
        <f t="shared" si="68"/>
        <v>0</v>
      </c>
      <c r="G269" s="19">
        <f t="shared" si="68"/>
        <v>4374188</v>
      </c>
      <c r="H269" s="19">
        <f t="shared" si="68"/>
        <v>32584</v>
      </c>
      <c r="I269" s="19">
        <f t="shared" si="68"/>
        <v>0</v>
      </c>
      <c r="J269" s="19">
        <f t="shared" si="68"/>
        <v>4406772</v>
      </c>
      <c r="K269" s="19">
        <f t="shared" si="68"/>
        <v>0</v>
      </c>
      <c r="L269" s="19">
        <f t="shared" si="68"/>
        <v>4406772</v>
      </c>
    </row>
    <row r="270" spans="1:12" s="2" customFormat="1" x14ac:dyDescent="0.2">
      <c r="A270" s="5"/>
    </row>
    <row r="271" spans="1:12" s="2" customFormat="1" x14ac:dyDescent="0.2">
      <c r="A271" s="4"/>
    </row>
    <row r="272" spans="1:12" s="2" customFormat="1" x14ac:dyDescent="0.2"/>
    <row r="273" spans="1:1" s="2" customFormat="1" x14ac:dyDescent="0.2"/>
    <row r="274" spans="1:1" s="2" customFormat="1" x14ac:dyDescent="0.2"/>
    <row r="275" spans="1:1" s="2" customFormat="1" x14ac:dyDescent="0.2">
      <c r="A275" s="4"/>
    </row>
    <row r="276" spans="1:1" s="2" customFormat="1" x14ac:dyDescent="0.2">
      <c r="A276" s="4"/>
    </row>
    <row r="277" spans="1:1" s="2" customFormat="1" x14ac:dyDescent="0.2">
      <c r="A277" s="4"/>
    </row>
    <row r="278" spans="1:1" s="2" customFormat="1" x14ac:dyDescent="0.2">
      <c r="A278" s="5"/>
    </row>
    <row r="279" spans="1:1" s="2" customFormat="1" x14ac:dyDescent="0.2">
      <c r="A279" s="4"/>
    </row>
    <row r="280" spans="1:1" s="2" customFormat="1" x14ac:dyDescent="0.2">
      <c r="A280" s="5"/>
    </row>
    <row r="281" spans="1:1" s="2" customFormat="1" x14ac:dyDescent="0.2">
      <c r="A281" s="4"/>
    </row>
    <row r="282" spans="1:1" s="2" customFormat="1" x14ac:dyDescent="0.2">
      <c r="A282" s="4"/>
    </row>
    <row r="283" spans="1:1" s="2" customFormat="1" x14ac:dyDescent="0.2">
      <c r="A283" s="4"/>
    </row>
    <row r="284" spans="1:1" s="2" customFormat="1" x14ac:dyDescent="0.2">
      <c r="A284" s="4"/>
    </row>
    <row r="285" spans="1:1" s="2" customFormat="1" x14ac:dyDescent="0.2">
      <c r="A285" s="4"/>
    </row>
    <row r="286" spans="1:1" s="2" customFormat="1" x14ac:dyDescent="0.2">
      <c r="A286" s="4"/>
    </row>
    <row r="287" spans="1:1" s="2" customFormat="1" x14ac:dyDescent="0.2">
      <c r="A287" s="4"/>
    </row>
    <row r="288" spans="1:1" s="2" customFormat="1" x14ac:dyDescent="0.2">
      <c r="A288" s="5"/>
    </row>
    <row r="289" spans="1:1" s="2" customFormat="1" x14ac:dyDescent="0.2">
      <c r="A289" s="4"/>
    </row>
    <row r="290" spans="1:1" s="2" customFormat="1" ht="12" customHeight="1" x14ac:dyDescent="0.2">
      <c r="A290" s="4"/>
    </row>
    <row r="291" spans="1:1" s="2" customFormat="1" ht="12" customHeight="1" x14ac:dyDescent="0.2">
      <c r="A291" s="4"/>
    </row>
    <row r="292" spans="1:1" s="2" customFormat="1" ht="12" customHeight="1" x14ac:dyDescent="0.2">
      <c r="A292" s="4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5"/>
    </row>
    <row r="301" spans="1:1" x14ac:dyDescent="0.2">
      <c r="A301" s="5"/>
    </row>
    <row r="302" spans="1:1" x14ac:dyDescent="0.2">
      <c r="A302" s="4"/>
    </row>
    <row r="303" spans="1:1" x14ac:dyDescent="0.2">
      <c r="A303" s="5"/>
    </row>
    <row r="304" spans="1:1" x14ac:dyDescent="0.2">
      <c r="A304" s="5"/>
    </row>
    <row r="305" spans="1:1" s="3" customFormat="1" x14ac:dyDescent="0.2">
      <c r="A305" s="5"/>
    </row>
    <row r="306" spans="1:1" x14ac:dyDescent="0.2">
      <c r="A306" s="4"/>
    </row>
    <row r="307" spans="1:1" ht="12.75" customHeight="1" x14ac:dyDescent="0.2">
      <c r="A307" s="47"/>
    </row>
    <row r="308" spans="1:1" x14ac:dyDescent="0.2">
      <c r="A308" s="47"/>
    </row>
    <row r="309" spans="1:1" x14ac:dyDescent="0.2">
      <c r="A309" s="47"/>
    </row>
    <row r="310" spans="1:1" x14ac:dyDescent="0.2">
      <c r="A310" s="5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6"/>
    </row>
    <row r="321" spans="1:1" x14ac:dyDescent="0.2">
      <c r="A321" s="5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7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  <row r="332" spans="1:1" x14ac:dyDescent="0.2">
      <c r="A332" s="5"/>
    </row>
    <row r="333" spans="1:1" x14ac:dyDescent="0.2">
      <c r="A333" s="5"/>
    </row>
    <row r="334" spans="1:1" x14ac:dyDescent="0.2">
      <c r="A334" s="6"/>
    </row>
    <row r="335" spans="1:1" x14ac:dyDescent="0.2">
      <c r="A335" s="5"/>
    </row>
    <row r="336" spans="1:1" x14ac:dyDescent="0.2">
      <c r="A336" s="6"/>
    </row>
    <row r="337" spans="1:1" x14ac:dyDescent="0.2">
      <c r="A337" s="5"/>
    </row>
    <row r="338" spans="1:1" x14ac:dyDescent="0.2">
      <c r="A338" s="6"/>
    </row>
    <row r="339" spans="1:1" x14ac:dyDescent="0.2">
      <c r="A339" s="6"/>
    </row>
    <row r="340" spans="1:1" x14ac:dyDescent="0.2">
      <c r="A340" s="6"/>
    </row>
    <row r="341" spans="1:1" x14ac:dyDescent="0.2">
      <c r="A341" s="6"/>
    </row>
    <row r="342" spans="1:1" x14ac:dyDescent="0.2">
      <c r="A342" s="6"/>
    </row>
    <row r="343" spans="1:1" x14ac:dyDescent="0.2">
      <c r="A343" s="6"/>
    </row>
    <row r="344" spans="1:1" x14ac:dyDescent="0.2">
      <c r="A344" s="6"/>
    </row>
    <row r="345" spans="1:1" x14ac:dyDescent="0.2">
      <c r="A345" s="6"/>
    </row>
    <row r="346" spans="1:1" x14ac:dyDescent="0.2">
      <c r="A346" s="6"/>
    </row>
    <row r="347" spans="1:1" x14ac:dyDescent="0.2">
      <c r="A347" s="6"/>
    </row>
    <row r="348" spans="1:1" x14ac:dyDescent="0.2">
      <c r="A348" s="6"/>
    </row>
    <row r="349" spans="1:1" x14ac:dyDescent="0.2">
      <c r="A349" s="6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</sheetData>
  <mergeCells count="50">
    <mergeCell ref="J106:J107"/>
    <mergeCell ref="K106:K107"/>
    <mergeCell ref="L106:L107"/>
    <mergeCell ref="I225:I226"/>
    <mergeCell ref="J225:J226"/>
    <mergeCell ref="K225:K226"/>
    <mergeCell ref="L225:L226"/>
    <mergeCell ref="A105:A107"/>
    <mergeCell ref="B105:B107"/>
    <mergeCell ref="C105:C107"/>
    <mergeCell ref="D105:D107"/>
    <mergeCell ref="E105:G105"/>
    <mergeCell ref="H105:I105"/>
    <mergeCell ref="J105:L105"/>
    <mergeCell ref="E106:E107"/>
    <mergeCell ref="F106:F107"/>
    <mergeCell ref="G106:G107"/>
    <mergeCell ref="H106:H107"/>
    <mergeCell ref="I106:I107"/>
    <mergeCell ref="A1:D1"/>
    <mergeCell ref="C6:C8"/>
    <mergeCell ref="B6:B8"/>
    <mergeCell ref="A307:A309"/>
    <mergeCell ref="D6:D8"/>
    <mergeCell ref="A6:A8"/>
    <mergeCell ref="C3:D3"/>
    <mergeCell ref="A2:L2"/>
    <mergeCell ref="K1:L1"/>
    <mergeCell ref="E6:G6"/>
    <mergeCell ref="H6:I6"/>
    <mergeCell ref="J6:L6"/>
    <mergeCell ref="E7:E8"/>
    <mergeCell ref="F7:F8"/>
    <mergeCell ref="G7:G8"/>
    <mergeCell ref="H7:H8"/>
    <mergeCell ref="A224:A226"/>
    <mergeCell ref="B224:B226"/>
    <mergeCell ref="C224:C226"/>
    <mergeCell ref="D224:D226"/>
    <mergeCell ref="E224:G224"/>
    <mergeCell ref="I7:I8"/>
    <mergeCell ref="J7:J8"/>
    <mergeCell ref="K7:K8"/>
    <mergeCell ref="L7:L8"/>
    <mergeCell ref="H224:I224"/>
    <mergeCell ref="J224:L224"/>
    <mergeCell ref="E225:E226"/>
    <mergeCell ref="F225:F226"/>
    <mergeCell ref="G225:G226"/>
    <mergeCell ref="H225:H226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9" orientation="portrait" r:id="rId1"/>
  <headerFooter alignWithMargins="0">
    <oddFooter xml:space="preserve">&amp;C&amp;P&amp;R
</oddFooter>
  </headerFooter>
  <rowBreaks count="3" manualBreakCount="3">
    <brk id="104" max="11" man="1"/>
    <brk id="223" max="11" man="1"/>
    <brk id="30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Fekete Éva</cp:lastModifiedBy>
  <cp:lastPrinted>2018-05-02T08:15:39Z</cp:lastPrinted>
  <dcterms:created xsi:type="dcterms:W3CDTF">1997-01-17T14:02:09Z</dcterms:created>
  <dcterms:modified xsi:type="dcterms:W3CDTF">2018-05-02T08:21:09Z</dcterms:modified>
</cp:coreProperties>
</file>